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Monthly close" sheetId="2" r:id="rId2"/>
    <sheet name="Rent due" sheetId="3" r:id="rId3"/>
    <sheet name="Payments" sheetId="4" r:id="rId4"/>
  </sheets>
  <definedNames>
    <definedName name="_xlnm._FilterDatabase" localSheetId="3" hidden="1">Payments!$A$1:$G$251</definedName>
    <definedName name="_xlnm._FilterDatabase" localSheetId="2" hidden="1">'Rent due'!$A$1:$I$251</definedName>
  </definedNames>
  <calcPr calcId="124519" fullCalcOnLoad="1"/>
</workbook>
</file>

<file path=xl/sharedStrings.xml><?xml version="1.0" encoding="utf-8"?>
<sst xmlns="http://schemas.openxmlformats.org/spreadsheetml/2006/main" count="43" uniqueCount="31">
  <si>
    <t>RentalDealMath | Monthly rent ledger</t>
  </si>
  <si>
    <t>Start with the fictional January sample. Clear its green input cells before entering your own records. Keep a local backup of the workbook.</t>
  </si>
  <si>
    <t>On Rent due, enter one row per unit per rent month. Use a unique unit code, such as OAK-1A, and the first calendar day of the rent month. Enter the actual due date and rent amount.</t>
  </si>
  <si>
    <t>On Payments, add one row per received payment. Select the rent month it applies to, even when the payment arrives in a later month. Split a payment across rows if it covers multiple months or units.</t>
  </si>
  <si>
    <t>On Monthly close, choose a rent month and an as-of date. Payments after that date stay out of the balance. Outstanding balances and credits are shown separately.</t>
  </si>
  <si>
    <t>Review the issue counts and the Check columns before using the totals. Duplicate rent rows are excluded. Unmatched and incomplete payments require review.</t>
  </si>
  <si>
    <t>Use the green input cells only. The workbook has room for 250 rent rows and 250 payment rows. Keep unit codes consistent and avoid entering tenant names or bank details.</t>
  </si>
  <si>
    <t>Monthly close</t>
  </si>
  <si>
    <t>Rent month</t>
  </si>
  <si>
    <t>As of</t>
  </si>
  <si>
    <t>Unit code</t>
  </si>
  <si>
    <t>Due date</t>
  </si>
  <si>
    <t>Scheduled rent</t>
  </si>
  <si>
    <t>Received by as-of</t>
  </si>
  <si>
    <t>Outstanding</t>
  </si>
  <si>
    <t>Credit</t>
  </si>
  <si>
    <t>Status</t>
  </si>
  <si>
    <t>Check</t>
  </si>
  <si>
    <t>Received date</t>
  </si>
  <si>
    <t>Amount</t>
  </si>
  <si>
    <t>Channel</t>
  </si>
  <si>
    <t>Note</t>
  </si>
  <si>
    <t>OAK-1A</t>
  </si>
  <si>
    <t>OAK-1B</t>
  </si>
  <si>
    <t>PINE-2</t>
  </si>
  <si>
    <t>ACH</t>
  </si>
  <si>
    <t>Zelle</t>
  </si>
  <si>
    <t>Outstanding rent</t>
  </si>
  <si>
    <t>Overpayment credits</t>
  </si>
  <si>
    <t>Rent rows to review (all months)</t>
  </si>
  <si>
    <t>Payments to review (all months)</t>
  </si>
</sst>
</file>

<file path=xl/styles.xml><?xml version="1.0" encoding="utf-8"?>
<styleSheet xmlns="http://schemas.openxmlformats.org/spreadsheetml/2006/main">
  <numFmts count="3">
    <numFmt numFmtId="164" formatCode="mmm yyyy"/>
    <numFmt numFmtId="165" formatCode="mmm d, yyyy"/>
    <numFmt numFmtId="166" formatCode="$#,##0.00;($#,##0.00)"/>
  </numFmts>
  <fonts count="3">
    <font>
      <sz val="11"/>
      <color theme="1"/>
      <name val="Calibri"/>
      <family val="2"/>
      <scheme val="minor"/>
    </font>
    <font>
      <b/>
      <sz val="19"/>
      <color rgb="FF0D6B5C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F0EC"/>
        <bgColor indexed="64"/>
      </patternFill>
    </fill>
    <fill>
      <patternFill patternType="solid">
        <fgColor rgb="FF0D6B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164" fontId="0" fillId="2" borderId="0" xfId="0" applyNumberFormat="1" applyFill="1"/>
    <xf numFmtId="165" fontId="0" fillId="2" borderId="0" xfId="0" applyNumberFormat="1" applyFill="1"/>
    <xf numFmtId="166" fontId="0" fillId="0" borderId="0" xfId="0" applyNumberFormat="1"/>
    <xf numFmtId="0" fontId="0" fillId="2" borderId="0" xfId="0" applyFill="1"/>
    <xf numFmtId="166" fontId="0" fillId="2" borderId="0" xfId="0" applyNumberFormat="1" applyFill="1"/>
    <xf numFmtId="0" fontId="2" fillId="3" borderId="0" xfId="0" applyFont="1" applyFill="1"/>
  </cellXfs>
  <cellStyles count="1">
    <cellStyle name="Normal" xfId="0" builtinId="0"/>
  </cellStyles>
  <dxfs count="1">
    <dxf>
      <font>
        <color rgb="FF873125"/>
      </font>
      <fill>
        <patternFill>
          <bgColor rgb="FFFCE5D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cols>
    <col min="1" max="1" width="92.7109375" customWidth="1"/>
  </cols>
  <sheetData>
    <row r="1" spans="1:1">
      <c r="A1" s="1" t="s">
        <v>0</v>
      </c>
    </row>
    <row r="3" spans="1:1" ht="31" customHeight="1">
      <c r="A3" s="2" t="s">
        <v>1</v>
      </c>
    </row>
    <row r="4" spans="1:1" ht="31" customHeight="1">
      <c r="A4" s="2" t="s">
        <v>2</v>
      </c>
    </row>
    <row r="5" spans="1:1" ht="31" customHeight="1">
      <c r="A5" s="2" t="s">
        <v>3</v>
      </c>
    </row>
    <row r="6" spans="1:1" ht="31" customHeight="1">
      <c r="A6" s="2" t="s">
        <v>4</v>
      </c>
    </row>
    <row r="7" spans="1:1" ht="31" customHeight="1">
      <c r="A7" s="2" t="s">
        <v>5</v>
      </c>
    </row>
    <row r="8" spans="1:1" ht="31" customHeight="1">
      <c r="A8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7109375" customWidth="1"/>
    <col min="2" max="2" width="19.7109375" customWidth="1"/>
  </cols>
  <sheetData>
    <row r="1" spans="1:2">
      <c r="A1" s="1" t="s">
        <v>7</v>
      </c>
    </row>
    <row r="3" spans="1:2">
      <c r="A3" t="s">
        <v>8</v>
      </c>
      <c r="B3" s="3">
        <v>46388</v>
      </c>
    </row>
    <row r="4" spans="1:2">
      <c r="A4" t="s">
        <v>9</v>
      </c>
      <c r="B4" s="4">
        <v>46402</v>
      </c>
    </row>
    <row r="7" spans="1:2">
      <c r="A7" t="s">
        <v>12</v>
      </c>
      <c r="B7" s="5">
        <f>SUMIFS('Rent due'!$D$2:$D$251,'Rent due'!$B$2:$B$251,B3,'Rent due'!$I$2:$I$251,"OK")</f>
        <v>3100</v>
      </c>
    </row>
    <row r="8" spans="1:2">
      <c r="A8" t="s">
        <v>13</v>
      </c>
      <c r="B8" s="5">
        <f>SUMIFS('Rent due'!$E$2:$E$251,'Rent due'!$B$2:$B$251,B3,'Rent due'!$I$2:$I$251,"OK")</f>
        <v>1600</v>
      </c>
    </row>
    <row r="9" spans="1:2">
      <c r="A9" t="s">
        <v>27</v>
      </c>
      <c r="B9" s="5">
        <f>SUMIFS('Rent due'!$F$2:$F$251,'Rent due'!$B$2:$B$251,B3,'Rent due'!$I$2:$I$251,"OK")</f>
        <v>1500</v>
      </c>
    </row>
    <row r="10" spans="1:2">
      <c r="A10" t="s">
        <v>28</v>
      </c>
      <c r="B10" s="5">
        <f>SUMIFS('Rent due'!$G$2:$G$251,'Rent due'!$B$2:$B$251,B3,'Rent due'!$I$2:$I$251,"OK")</f>
        <v>0</v>
      </c>
    </row>
    <row r="12" spans="1:2">
      <c r="A12" t="s">
        <v>29</v>
      </c>
      <c r="B12">
        <f>COUNTIF('Rent due'!$I$2:$I$251,"Check inputs")+COUNTIF('Rent due'!$I$2:$I$251,"Duplicate unit/month")</f>
        <v>0</v>
      </c>
    </row>
    <row r="13" spans="1:2">
      <c r="A13" t="s">
        <v>30</v>
      </c>
      <c r="B13">
        <f>COUNTIF('Payments'!$G$2:$G$251,"Check inputs")+COUNTIF('Payments'!$G$2:$G$251,"No valid rent row")</f>
        <v>0</v>
      </c>
    </row>
  </sheetData>
  <conditionalFormatting sqref="B12:B13">
    <cfRule type="cellIs" dxfId="0" priority="1" operator="greaterThan">
      <formula>0</formula>
    </cfRule>
  </conditionalFormatting>
  <dataValidations count="1">
    <dataValidation type="custom" allowBlank="1" showInputMessage="1" showErrorMessage="1" error="Enter the first day of the rent month." sqref="B3">
      <formula1>AND(ISNUMBER(B3),DAY(B3)=1)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style="6" customWidth="1"/>
    <col min="2" max="2" width="15.7109375" style="3" customWidth="1"/>
    <col min="3" max="3" width="16.7109375" style="4" customWidth="1"/>
    <col min="4" max="4" width="17.7109375" style="7" customWidth="1"/>
    <col min="5" max="7" width="18.7109375" style="5" customWidth="1"/>
    <col min="8" max="9" width="25.7109375" customWidth="1"/>
  </cols>
  <sheetData>
    <row r="1" spans="1:9">
      <c r="A1" s="8" t="s">
        <v>10</v>
      </c>
      <c r="B1" s="8" t="s">
        <v>8</v>
      </c>
      <c r="C1" s="8" t="s">
        <v>11</v>
      </c>
      <c r="D1" s="8" t="s">
        <v>12</v>
      </c>
      <c r="E1" s="8" t="s">
        <v>13</v>
      </c>
      <c r="F1" s="8" t="s">
        <v>14</v>
      </c>
      <c r="G1" s="8" t="s">
        <v>15</v>
      </c>
      <c r="H1" s="8" t="s">
        <v>16</v>
      </c>
      <c r="I1" s="8" t="s">
        <v>17</v>
      </c>
    </row>
    <row r="2" spans="1:9">
      <c r="A2" s="6" t="s">
        <v>22</v>
      </c>
      <c r="B2" s="3">
        <v>46388</v>
      </c>
      <c r="C2" s="4">
        <v>46392</v>
      </c>
      <c r="D2" s="7">
        <v>1200</v>
      </c>
      <c r="E2" s="5">
        <f>IF(I2&lt;&gt;"OK","",ROUND(SUMIFS('Payments'!$D$2:$D$251,'Payments'!$A$2:$A$251,A2,'Payments'!$B$2:$B$251,B2,'Payments'!$C$2:$C$251,"&lt;="&amp;'Monthly close'!$B$4,'Payments'!$G$2:$G$251,"OK"),2))</f>
        <v>1200</v>
      </c>
      <c r="F2" s="5">
        <f>IF(I2&lt;&gt;"OK","",MAX(0,ROUND(D2-E2,2)))</f>
        <v>0</v>
      </c>
      <c r="G2" s="5">
        <f>IF(I2&lt;&gt;"OK","",MAX(0,ROUND(E2-D2,2)))</f>
        <v>0</v>
      </c>
      <c r="H2" t="str">
        <f>IF(I2&lt;&gt;"OK","",IF(G2&gt;0,"Overpaid",IF(F2=0,"Paid",IF(E2&gt;0,IF('Monthly close'!$B$4&gt;C2,"Part paid · overdue","Part paid"),IF('Monthly close'!$B$4&gt;C2,"Overdue","Open")))))</f>
        <v>Paid</v>
      </c>
      <c r="I2" t="str">
        <f>IF(COUNTA(A2:D2)=0,"",IF(OR(A2="",OR(ISNUMBER(SEARCH("~*",A2)),ISNUMBER(SEARCH("~?",A2)),ISNUMBER(SEARCH("~~",A2)),A2&lt;&gt;TRIM(A2),ISNUMBER(FIND(LEFT(A2,1),"&lt;=&gt;"))),IFERROR(OR(NOT(ISNUMBER(B2)),B2&lt;1,DAY(B2)&lt;&gt;1),TRUE),NOT(ISNUMBER(C2)),C2&lt;1,NOT(ISNUMBER(D2)),D2&lt;=0),"Check inputs",IF(COUNTIFS($A$2:$A$251,A2,$B$2:$B$251,B2)&gt;1,"Duplicate unit/month","OK")))</f>
        <v>OK</v>
      </c>
    </row>
    <row r="3" spans="1:9">
      <c r="A3" s="6" t="s">
        <v>23</v>
      </c>
      <c r="B3" s="3">
        <v>46388</v>
      </c>
      <c r="C3" s="4">
        <v>46392</v>
      </c>
      <c r="D3" s="7">
        <v>900</v>
      </c>
      <c r="E3" s="5">
        <f>IF(I3&lt;&gt;"OK","",ROUND(SUMIFS('Payments'!$D$2:$D$251,'Payments'!$A$2:$A$251,A3,'Payments'!$B$2:$B$251,B3,'Payments'!$C$2:$C$251,"&lt;="&amp;'Monthly close'!$B$4,'Payments'!$G$2:$G$251,"OK"),2))</f>
        <v>400</v>
      </c>
      <c r="F3" s="5">
        <f>IF(I3&lt;&gt;"OK","",MAX(0,ROUND(D3-E3,2)))</f>
        <v>500</v>
      </c>
      <c r="G3" s="5">
        <f>IF(I3&lt;&gt;"OK","",MAX(0,ROUND(E3-D3,2)))</f>
        <v>0</v>
      </c>
      <c r="H3" t="str">
        <f>IF(I3&lt;&gt;"OK","",IF(G3&gt;0,"Overpaid",IF(F3=0,"Paid",IF(E3&gt;0,IF('Monthly close'!$B$4&gt;C3,"Part paid · overdue","Part paid"),IF('Monthly close'!$B$4&gt;C3,"Overdue","Open")))))</f>
        <v>Part paid · overdue</v>
      </c>
      <c r="I3" t="str">
        <f>IF(COUNTA(A3:D3)=0,"",IF(OR(A3="",OR(ISNUMBER(SEARCH("~*",A3)),ISNUMBER(SEARCH("~?",A3)),ISNUMBER(SEARCH("~~",A3)),A3&lt;&gt;TRIM(A3),ISNUMBER(FIND(LEFT(A3,1),"&lt;=&gt;"))),IFERROR(OR(NOT(ISNUMBER(B3)),B3&lt;1,DAY(B3)&lt;&gt;1),TRUE),NOT(ISNUMBER(C3)),C3&lt;1,NOT(ISNUMBER(D3)),D3&lt;=0),"Check inputs",IF(COUNTIFS($A$2:$A$251,A3,$B$2:$B$251,B3)&gt;1,"Duplicate unit/month","OK")))</f>
        <v>OK</v>
      </c>
    </row>
    <row r="4" spans="1:9">
      <c r="A4" s="6" t="s">
        <v>24</v>
      </c>
      <c r="B4" s="3">
        <v>46388</v>
      </c>
      <c r="C4" s="4">
        <v>46392</v>
      </c>
      <c r="D4" s="7">
        <v>1000</v>
      </c>
      <c r="E4" s="5">
        <f>IF(I4&lt;&gt;"OK","",ROUND(SUMIFS('Payments'!$D$2:$D$251,'Payments'!$A$2:$A$251,A4,'Payments'!$B$2:$B$251,B4,'Payments'!$C$2:$C$251,"&lt;="&amp;'Monthly close'!$B$4,'Payments'!$G$2:$G$251,"OK"),2))</f>
        <v>0</v>
      </c>
      <c r="F4" s="5">
        <f>IF(I4&lt;&gt;"OK","",MAX(0,ROUND(D4-E4,2)))</f>
        <v>1000</v>
      </c>
      <c r="G4" s="5">
        <f>IF(I4&lt;&gt;"OK","",MAX(0,ROUND(E4-D4,2)))</f>
        <v>0</v>
      </c>
      <c r="H4" t="str">
        <f>IF(I4&lt;&gt;"OK","",IF(G4&gt;0,"Overpaid",IF(F4=0,"Paid",IF(E4&gt;0,IF('Monthly close'!$B$4&gt;C4,"Part paid · overdue","Part paid"),IF('Monthly close'!$B$4&gt;C4,"Overdue","Open")))))</f>
        <v>Overdue</v>
      </c>
      <c r="I4" t="str">
        <f>IF(COUNTA(A4:D4)=0,"",IF(OR(A4="",OR(ISNUMBER(SEARCH("~*",A4)),ISNUMBER(SEARCH("~?",A4)),ISNUMBER(SEARCH("~~",A4)),A4&lt;&gt;TRIM(A4),ISNUMBER(FIND(LEFT(A4,1),"&lt;=&gt;"))),IFERROR(OR(NOT(ISNUMBER(B4)),B4&lt;1,DAY(B4)&lt;&gt;1),TRUE),NOT(ISNUMBER(C4)),C4&lt;1,NOT(ISNUMBER(D4)),D4&lt;=0),"Check inputs",IF(COUNTIFS($A$2:$A$251,A4,$B$2:$B$251,B4)&gt;1,"Duplicate unit/month","OK")))</f>
        <v>OK</v>
      </c>
    </row>
    <row r="5" spans="1:9">
      <c r="E5" s="5">
        <f>IF(I5&lt;&gt;"OK","",ROUND(SUMIFS('Payments'!$D$2:$D$251,'Payments'!$A$2:$A$251,A5,'Payments'!$B$2:$B$251,B5,'Payments'!$C$2:$C$251,"&lt;="&amp;'Monthly close'!$B$4,'Payments'!$G$2:$G$251,"OK"),2))</f>
        <v/>
      </c>
      <c r="F5" s="5">
        <f>IF(I5&lt;&gt;"OK","",MAX(0,ROUND(D5-E5,2)))</f>
        <v/>
      </c>
      <c r="G5" s="5">
        <f>IF(I5&lt;&gt;"OK","",MAX(0,ROUND(E5-D5,2)))</f>
        <v/>
      </c>
      <c r="H5">
        <f>IF(I5&lt;&gt;"OK","",IF(G5&gt;0,"Overpaid",IF(F5=0,"Paid",IF(E5&gt;0,IF('Monthly close'!$B$4&gt;C5,"Part paid · overdue","Part paid"),IF('Monthly close'!$B$4&gt;C5,"Overdue","Open")))))</f>
        <v/>
      </c>
      <c r="I5">
        <f>IF(COUNTA(A5:D5)=0,"",IF(OR(A5="",OR(ISNUMBER(SEARCH("~*",A5)),ISNUMBER(SEARCH("~?",A5)),ISNUMBER(SEARCH("~~",A5)),A5&lt;&gt;TRIM(A5),ISNUMBER(FIND(LEFT(A5,1),"&lt;=&gt;"))),IFERROR(OR(NOT(ISNUMBER(B5)),B5&lt;1,DAY(B5)&lt;&gt;1),TRUE),NOT(ISNUMBER(C5)),C5&lt;1,NOT(ISNUMBER(D5)),D5&lt;=0),"Check inputs",IF(COUNTIFS($A$2:$A$251,A5,$B$2:$B$251,B5)&gt;1,"Duplicate unit/month","OK")))</f>
        <v/>
      </c>
    </row>
    <row r="6" spans="1:9">
      <c r="E6" s="5">
        <f>IF(I6&lt;&gt;"OK","",ROUND(SUMIFS('Payments'!$D$2:$D$251,'Payments'!$A$2:$A$251,A6,'Payments'!$B$2:$B$251,B6,'Payments'!$C$2:$C$251,"&lt;="&amp;'Monthly close'!$B$4,'Payments'!$G$2:$G$251,"OK"),2))</f>
        <v/>
      </c>
      <c r="F6" s="5">
        <f>IF(I6&lt;&gt;"OK","",MAX(0,ROUND(D6-E6,2)))</f>
        <v/>
      </c>
      <c r="G6" s="5">
        <f>IF(I6&lt;&gt;"OK","",MAX(0,ROUND(E6-D6,2)))</f>
        <v/>
      </c>
      <c r="H6">
        <f>IF(I6&lt;&gt;"OK","",IF(G6&gt;0,"Overpaid",IF(F6=0,"Paid",IF(E6&gt;0,IF('Monthly close'!$B$4&gt;C6,"Part paid · overdue","Part paid"),IF('Monthly close'!$B$4&gt;C6,"Overdue","Open")))))</f>
        <v/>
      </c>
      <c r="I6">
        <f>IF(COUNTA(A6:D6)=0,"",IF(OR(A6="",OR(ISNUMBER(SEARCH("~*",A6)),ISNUMBER(SEARCH("~?",A6)),ISNUMBER(SEARCH("~~",A6)),A6&lt;&gt;TRIM(A6),ISNUMBER(FIND(LEFT(A6,1),"&lt;=&gt;"))),IFERROR(OR(NOT(ISNUMBER(B6)),B6&lt;1,DAY(B6)&lt;&gt;1),TRUE),NOT(ISNUMBER(C6)),C6&lt;1,NOT(ISNUMBER(D6)),D6&lt;=0),"Check inputs",IF(COUNTIFS($A$2:$A$251,A6,$B$2:$B$251,B6)&gt;1,"Duplicate unit/month","OK")))</f>
        <v/>
      </c>
    </row>
    <row r="7" spans="1:9">
      <c r="E7" s="5">
        <f>IF(I7&lt;&gt;"OK","",ROUND(SUMIFS('Payments'!$D$2:$D$251,'Payments'!$A$2:$A$251,A7,'Payments'!$B$2:$B$251,B7,'Payments'!$C$2:$C$251,"&lt;="&amp;'Monthly close'!$B$4,'Payments'!$G$2:$G$251,"OK"),2))</f>
        <v/>
      </c>
      <c r="F7" s="5">
        <f>IF(I7&lt;&gt;"OK","",MAX(0,ROUND(D7-E7,2)))</f>
        <v/>
      </c>
      <c r="G7" s="5">
        <f>IF(I7&lt;&gt;"OK","",MAX(0,ROUND(E7-D7,2)))</f>
        <v/>
      </c>
      <c r="H7">
        <f>IF(I7&lt;&gt;"OK","",IF(G7&gt;0,"Overpaid",IF(F7=0,"Paid",IF(E7&gt;0,IF('Monthly close'!$B$4&gt;C7,"Part paid · overdue","Part paid"),IF('Monthly close'!$B$4&gt;C7,"Overdue","Open")))))</f>
        <v/>
      </c>
      <c r="I7">
        <f>IF(COUNTA(A7:D7)=0,"",IF(OR(A7="",OR(ISNUMBER(SEARCH("~*",A7)),ISNUMBER(SEARCH("~?",A7)),ISNUMBER(SEARCH("~~",A7)),A7&lt;&gt;TRIM(A7),ISNUMBER(FIND(LEFT(A7,1),"&lt;=&gt;"))),IFERROR(OR(NOT(ISNUMBER(B7)),B7&lt;1,DAY(B7)&lt;&gt;1),TRUE),NOT(ISNUMBER(C7)),C7&lt;1,NOT(ISNUMBER(D7)),D7&lt;=0),"Check inputs",IF(COUNTIFS($A$2:$A$251,A7,$B$2:$B$251,B7)&gt;1,"Duplicate unit/month","OK")))</f>
        <v/>
      </c>
    </row>
    <row r="8" spans="1:9">
      <c r="E8" s="5">
        <f>IF(I8&lt;&gt;"OK","",ROUND(SUMIFS('Payments'!$D$2:$D$251,'Payments'!$A$2:$A$251,A8,'Payments'!$B$2:$B$251,B8,'Payments'!$C$2:$C$251,"&lt;="&amp;'Monthly close'!$B$4,'Payments'!$G$2:$G$251,"OK"),2))</f>
        <v/>
      </c>
      <c r="F8" s="5">
        <f>IF(I8&lt;&gt;"OK","",MAX(0,ROUND(D8-E8,2)))</f>
        <v/>
      </c>
      <c r="G8" s="5">
        <f>IF(I8&lt;&gt;"OK","",MAX(0,ROUND(E8-D8,2)))</f>
        <v/>
      </c>
      <c r="H8">
        <f>IF(I8&lt;&gt;"OK","",IF(G8&gt;0,"Overpaid",IF(F8=0,"Paid",IF(E8&gt;0,IF('Monthly close'!$B$4&gt;C8,"Part paid · overdue","Part paid"),IF('Monthly close'!$B$4&gt;C8,"Overdue","Open")))))</f>
        <v/>
      </c>
      <c r="I8">
        <f>IF(COUNTA(A8:D8)=0,"",IF(OR(A8="",OR(ISNUMBER(SEARCH("~*",A8)),ISNUMBER(SEARCH("~?",A8)),ISNUMBER(SEARCH("~~",A8)),A8&lt;&gt;TRIM(A8),ISNUMBER(FIND(LEFT(A8,1),"&lt;=&gt;"))),IFERROR(OR(NOT(ISNUMBER(B8)),B8&lt;1,DAY(B8)&lt;&gt;1),TRUE),NOT(ISNUMBER(C8)),C8&lt;1,NOT(ISNUMBER(D8)),D8&lt;=0),"Check inputs",IF(COUNTIFS($A$2:$A$251,A8,$B$2:$B$251,B8)&gt;1,"Duplicate unit/month","OK")))</f>
        <v/>
      </c>
    </row>
    <row r="9" spans="1:9">
      <c r="E9" s="5">
        <f>IF(I9&lt;&gt;"OK","",ROUND(SUMIFS('Payments'!$D$2:$D$251,'Payments'!$A$2:$A$251,A9,'Payments'!$B$2:$B$251,B9,'Payments'!$C$2:$C$251,"&lt;="&amp;'Monthly close'!$B$4,'Payments'!$G$2:$G$251,"OK"),2))</f>
        <v/>
      </c>
      <c r="F9" s="5">
        <f>IF(I9&lt;&gt;"OK","",MAX(0,ROUND(D9-E9,2)))</f>
        <v/>
      </c>
      <c r="G9" s="5">
        <f>IF(I9&lt;&gt;"OK","",MAX(0,ROUND(E9-D9,2)))</f>
        <v/>
      </c>
      <c r="H9">
        <f>IF(I9&lt;&gt;"OK","",IF(G9&gt;0,"Overpaid",IF(F9=0,"Paid",IF(E9&gt;0,IF('Monthly close'!$B$4&gt;C9,"Part paid · overdue","Part paid"),IF('Monthly close'!$B$4&gt;C9,"Overdue","Open")))))</f>
        <v/>
      </c>
      <c r="I9">
        <f>IF(COUNTA(A9:D9)=0,"",IF(OR(A9="",OR(ISNUMBER(SEARCH("~*",A9)),ISNUMBER(SEARCH("~?",A9)),ISNUMBER(SEARCH("~~",A9)),A9&lt;&gt;TRIM(A9),ISNUMBER(FIND(LEFT(A9,1),"&lt;=&gt;"))),IFERROR(OR(NOT(ISNUMBER(B9)),B9&lt;1,DAY(B9)&lt;&gt;1),TRUE),NOT(ISNUMBER(C9)),C9&lt;1,NOT(ISNUMBER(D9)),D9&lt;=0),"Check inputs",IF(COUNTIFS($A$2:$A$251,A9,$B$2:$B$251,B9)&gt;1,"Duplicate unit/month","OK")))</f>
        <v/>
      </c>
    </row>
    <row r="10" spans="1:9">
      <c r="E10" s="5">
        <f>IF(I10&lt;&gt;"OK","",ROUND(SUMIFS('Payments'!$D$2:$D$251,'Payments'!$A$2:$A$251,A10,'Payments'!$B$2:$B$251,B10,'Payments'!$C$2:$C$251,"&lt;="&amp;'Monthly close'!$B$4,'Payments'!$G$2:$G$251,"OK"),2))</f>
        <v/>
      </c>
      <c r="F10" s="5">
        <f>IF(I10&lt;&gt;"OK","",MAX(0,ROUND(D10-E10,2)))</f>
        <v/>
      </c>
      <c r="G10" s="5">
        <f>IF(I10&lt;&gt;"OK","",MAX(0,ROUND(E10-D10,2)))</f>
        <v/>
      </c>
      <c r="H10">
        <f>IF(I10&lt;&gt;"OK","",IF(G10&gt;0,"Overpaid",IF(F10=0,"Paid",IF(E10&gt;0,IF('Monthly close'!$B$4&gt;C10,"Part paid · overdue","Part paid"),IF('Monthly close'!$B$4&gt;C10,"Overdue","Open")))))</f>
        <v/>
      </c>
      <c r="I10">
        <f>IF(COUNTA(A10:D10)=0,"",IF(OR(A10="",OR(ISNUMBER(SEARCH("~*",A10)),ISNUMBER(SEARCH("~?",A10)),ISNUMBER(SEARCH("~~",A10)),A10&lt;&gt;TRIM(A10),ISNUMBER(FIND(LEFT(A10,1),"&lt;=&gt;"))),IFERROR(OR(NOT(ISNUMBER(B10)),B10&lt;1,DAY(B10)&lt;&gt;1),TRUE),NOT(ISNUMBER(C10)),C10&lt;1,NOT(ISNUMBER(D10)),D10&lt;=0),"Check inputs",IF(COUNTIFS($A$2:$A$251,A10,$B$2:$B$251,B10)&gt;1,"Duplicate unit/month","OK")))</f>
        <v/>
      </c>
    </row>
    <row r="11" spans="1:9">
      <c r="E11" s="5">
        <f>IF(I11&lt;&gt;"OK","",ROUND(SUMIFS('Payments'!$D$2:$D$251,'Payments'!$A$2:$A$251,A11,'Payments'!$B$2:$B$251,B11,'Payments'!$C$2:$C$251,"&lt;="&amp;'Monthly close'!$B$4,'Payments'!$G$2:$G$251,"OK"),2))</f>
        <v/>
      </c>
      <c r="F11" s="5">
        <f>IF(I11&lt;&gt;"OK","",MAX(0,ROUND(D11-E11,2)))</f>
        <v/>
      </c>
      <c r="G11" s="5">
        <f>IF(I11&lt;&gt;"OK","",MAX(0,ROUND(E11-D11,2)))</f>
        <v/>
      </c>
      <c r="H11">
        <f>IF(I11&lt;&gt;"OK","",IF(G11&gt;0,"Overpaid",IF(F11=0,"Paid",IF(E11&gt;0,IF('Monthly close'!$B$4&gt;C11,"Part paid · overdue","Part paid"),IF('Monthly close'!$B$4&gt;C11,"Overdue","Open")))))</f>
        <v/>
      </c>
      <c r="I11">
        <f>IF(COUNTA(A11:D11)=0,"",IF(OR(A11="",OR(ISNUMBER(SEARCH("~*",A11)),ISNUMBER(SEARCH("~?",A11)),ISNUMBER(SEARCH("~~",A11)),A11&lt;&gt;TRIM(A11),ISNUMBER(FIND(LEFT(A11,1),"&lt;=&gt;"))),IFERROR(OR(NOT(ISNUMBER(B11)),B11&lt;1,DAY(B11)&lt;&gt;1),TRUE),NOT(ISNUMBER(C11)),C11&lt;1,NOT(ISNUMBER(D11)),D11&lt;=0),"Check inputs",IF(COUNTIFS($A$2:$A$251,A11,$B$2:$B$251,B11)&gt;1,"Duplicate unit/month","OK")))</f>
        <v/>
      </c>
    </row>
    <row r="12" spans="1:9">
      <c r="E12" s="5">
        <f>IF(I12&lt;&gt;"OK","",ROUND(SUMIFS('Payments'!$D$2:$D$251,'Payments'!$A$2:$A$251,A12,'Payments'!$B$2:$B$251,B12,'Payments'!$C$2:$C$251,"&lt;="&amp;'Monthly close'!$B$4,'Payments'!$G$2:$G$251,"OK"),2))</f>
        <v/>
      </c>
      <c r="F12" s="5">
        <f>IF(I12&lt;&gt;"OK","",MAX(0,ROUND(D12-E12,2)))</f>
        <v/>
      </c>
      <c r="G12" s="5">
        <f>IF(I12&lt;&gt;"OK","",MAX(0,ROUND(E12-D12,2)))</f>
        <v/>
      </c>
      <c r="H12">
        <f>IF(I12&lt;&gt;"OK","",IF(G12&gt;0,"Overpaid",IF(F12=0,"Paid",IF(E12&gt;0,IF('Monthly close'!$B$4&gt;C12,"Part paid · overdue","Part paid"),IF('Monthly close'!$B$4&gt;C12,"Overdue","Open")))))</f>
        <v/>
      </c>
      <c r="I12">
        <f>IF(COUNTA(A12:D12)=0,"",IF(OR(A12="",OR(ISNUMBER(SEARCH("~*",A12)),ISNUMBER(SEARCH("~?",A12)),ISNUMBER(SEARCH("~~",A12)),A12&lt;&gt;TRIM(A12),ISNUMBER(FIND(LEFT(A12,1),"&lt;=&gt;"))),IFERROR(OR(NOT(ISNUMBER(B12)),B12&lt;1,DAY(B12)&lt;&gt;1),TRUE),NOT(ISNUMBER(C12)),C12&lt;1,NOT(ISNUMBER(D12)),D12&lt;=0),"Check inputs",IF(COUNTIFS($A$2:$A$251,A12,$B$2:$B$251,B12)&gt;1,"Duplicate unit/month","OK")))</f>
        <v/>
      </c>
    </row>
    <row r="13" spans="1:9">
      <c r="E13" s="5">
        <f>IF(I13&lt;&gt;"OK","",ROUND(SUMIFS('Payments'!$D$2:$D$251,'Payments'!$A$2:$A$251,A13,'Payments'!$B$2:$B$251,B13,'Payments'!$C$2:$C$251,"&lt;="&amp;'Monthly close'!$B$4,'Payments'!$G$2:$G$251,"OK"),2))</f>
        <v/>
      </c>
      <c r="F13" s="5">
        <f>IF(I13&lt;&gt;"OK","",MAX(0,ROUND(D13-E13,2)))</f>
        <v/>
      </c>
      <c r="G13" s="5">
        <f>IF(I13&lt;&gt;"OK","",MAX(0,ROUND(E13-D13,2)))</f>
        <v/>
      </c>
      <c r="H13">
        <f>IF(I13&lt;&gt;"OK","",IF(G13&gt;0,"Overpaid",IF(F13=0,"Paid",IF(E13&gt;0,IF('Monthly close'!$B$4&gt;C13,"Part paid · overdue","Part paid"),IF('Monthly close'!$B$4&gt;C13,"Overdue","Open")))))</f>
        <v/>
      </c>
      <c r="I13">
        <f>IF(COUNTA(A13:D13)=0,"",IF(OR(A13="",OR(ISNUMBER(SEARCH("~*",A13)),ISNUMBER(SEARCH("~?",A13)),ISNUMBER(SEARCH("~~",A13)),A13&lt;&gt;TRIM(A13),ISNUMBER(FIND(LEFT(A13,1),"&lt;=&gt;"))),IFERROR(OR(NOT(ISNUMBER(B13)),B13&lt;1,DAY(B13)&lt;&gt;1),TRUE),NOT(ISNUMBER(C13)),C13&lt;1,NOT(ISNUMBER(D13)),D13&lt;=0),"Check inputs",IF(COUNTIFS($A$2:$A$251,A13,$B$2:$B$251,B13)&gt;1,"Duplicate unit/month","OK")))</f>
        <v/>
      </c>
    </row>
    <row r="14" spans="1:9">
      <c r="E14" s="5">
        <f>IF(I14&lt;&gt;"OK","",ROUND(SUMIFS('Payments'!$D$2:$D$251,'Payments'!$A$2:$A$251,A14,'Payments'!$B$2:$B$251,B14,'Payments'!$C$2:$C$251,"&lt;="&amp;'Monthly close'!$B$4,'Payments'!$G$2:$G$251,"OK"),2))</f>
        <v/>
      </c>
      <c r="F14" s="5">
        <f>IF(I14&lt;&gt;"OK","",MAX(0,ROUND(D14-E14,2)))</f>
        <v/>
      </c>
      <c r="G14" s="5">
        <f>IF(I14&lt;&gt;"OK","",MAX(0,ROUND(E14-D14,2)))</f>
        <v/>
      </c>
      <c r="H14">
        <f>IF(I14&lt;&gt;"OK","",IF(G14&gt;0,"Overpaid",IF(F14=0,"Paid",IF(E14&gt;0,IF('Monthly close'!$B$4&gt;C14,"Part paid · overdue","Part paid"),IF('Monthly close'!$B$4&gt;C14,"Overdue","Open")))))</f>
        <v/>
      </c>
      <c r="I14">
        <f>IF(COUNTA(A14:D14)=0,"",IF(OR(A14="",OR(ISNUMBER(SEARCH("~*",A14)),ISNUMBER(SEARCH("~?",A14)),ISNUMBER(SEARCH("~~",A14)),A14&lt;&gt;TRIM(A14),ISNUMBER(FIND(LEFT(A14,1),"&lt;=&gt;"))),IFERROR(OR(NOT(ISNUMBER(B14)),B14&lt;1,DAY(B14)&lt;&gt;1),TRUE),NOT(ISNUMBER(C14)),C14&lt;1,NOT(ISNUMBER(D14)),D14&lt;=0),"Check inputs",IF(COUNTIFS($A$2:$A$251,A14,$B$2:$B$251,B14)&gt;1,"Duplicate unit/month","OK")))</f>
        <v/>
      </c>
    </row>
    <row r="15" spans="1:9">
      <c r="E15" s="5">
        <f>IF(I15&lt;&gt;"OK","",ROUND(SUMIFS('Payments'!$D$2:$D$251,'Payments'!$A$2:$A$251,A15,'Payments'!$B$2:$B$251,B15,'Payments'!$C$2:$C$251,"&lt;="&amp;'Monthly close'!$B$4,'Payments'!$G$2:$G$251,"OK"),2))</f>
        <v/>
      </c>
      <c r="F15" s="5">
        <f>IF(I15&lt;&gt;"OK","",MAX(0,ROUND(D15-E15,2)))</f>
        <v/>
      </c>
      <c r="G15" s="5">
        <f>IF(I15&lt;&gt;"OK","",MAX(0,ROUND(E15-D15,2)))</f>
        <v/>
      </c>
      <c r="H15">
        <f>IF(I15&lt;&gt;"OK","",IF(G15&gt;0,"Overpaid",IF(F15=0,"Paid",IF(E15&gt;0,IF('Monthly close'!$B$4&gt;C15,"Part paid · overdue","Part paid"),IF('Monthly close'!$B$4&gt;C15,"Overdue","Open")))))</f>
        <v/>
      </c>
      <c r="I15">
        <f>IF(COUNTA(A15:D15)=0,"",IF(OR(A15="",OR(ISNUMBER(SEARCH("~*",A15)),ISNUMBER(SEARCH("~?",A15)),ISNUMBER(SEARCH("~~",A15)),A15&lt;&gt;TRIM(A15),ISNUMBER(FIND(LEFT(A15,1),"&lt;=&gt;"))),IFERROR(OR(NOT(ISNUMBER(B15)),B15&lt;1,DAY(B15)&lt;&gt;1),TRUE),NOT(ISNUMBER(C15)),C15&lt;1,NOT(ISNUMBER(D15)),D15&lt;=0),"Check inputs",IF(COUNTIFS($A$2:$A$251,A15,$B$2:$B$251,B15)&gt;1,"Duplicate unit/month","OK")))</f>
        <v/>
      </c>
    </row>
    <row r="16" spans="1:9">
      <c r="E16" s="5">
        <f>IF(I16&lt;&gt;"OK","",ROUND(SUMIFS('Payments'!$D$2:$D$251,'Payments'!$A$2:$A$251,A16,'Payments'!$B$2:$B$251,B16,'Payments'!$C$2:$C$251,"&lt;="&amp;'Monthly close'!$B$4,'Payments'!$G$2:$G$251,"OK"),2))</f>
        <v/>
      </c>
      <c r="F16" s="5">
        <f>IF(I16&lt;&gt;"OK","",MAX(0,ROUND(D16-E16,2)))</f>
        <v/>
      </c>
      <c r="G16" s="5">
        <f>IF(I16&lt;&gt;"OK","",MAX(0,ROUND(E16-D16,2)))</f>
        <v/>
      </c>
      <c r="H16">
        <f>IF(I16&lt;&gt;"OK","",IF(G16&gt;0,"Overpaid",IF(F16=0,"Paid",IF(E16&gt;0,IF('Monthly close'!$B$4&gt;C16,"Part paid · overdue","Part paid"),IF('Monthly close'!$B$4&gt;C16,"Overdue","Open")))))</f>
        <v/>
      </c>
      <c r="I16">
        <f>IF(COUNTA(A16:D16)=0,"",IF(OR(A16="",OR(ISNUMBER(SEARCH("~*",A16)),ISNUMBER(SEARCH("~?",A16)),ISNUMBER(SEARCH("~~",A16)),A16&lt;&gt;TRIM(A16),ISNUMBER(FIND(LEFT(A16,1),"&lt;=&gt;"))),IFERROR(OR(NOT(ISNUMBER(B16)),B16&lt;1,DAY(B16)&lt;&gt;1),TRUE),NOT(ISNUMBER(C16)),C16&lt;1,NOT(ISNUMBER(D16)),D16&lt;=0),"Check inputs",IF(COUNTIFS($A$2:$A$251,A16,$B$2:$B$251,B16)&gt;1,"Duplicate unit/month","OK")))</f>
        <v/>
      </c>
    </row>
    <row r="17" spans="5:9">
      <c r="E17" s="5">
        <f>IF(I17&lt;&gt;"OK","",ROUND(SUMIFS('Payments'!$D$2:$D$251,'Payments'!$A$2:$A$251,A17,'Payments'!$B$2:$B$251,B17,'Payments'!$C$2:$C$251,"&lt;="&amp;'Monthly close'!$B$4,'Payments'!$G$2:$G$251,"OK"),2))</f>
        <v/>
      </c>
      <c r="F17" s="5">
        <f>IF(I17&lt;&gt;"OK","",MAX(0,ROUND(D17-E17,2)))</f>
        <v/>
      </c>
      <c r="G17" s="5">
        <f>IF(I17&lt;&gt;"OK","",MAX(0,ROUND(E17-D17,2)))</f>
        <v/>
      </c>
      <c r="H17">
        <f>IF(I17&lt;&gt;"OK","",IF(G17&gt;0,"Overpaid",IF(F17=0,"Paid",IF(E17&gt;0,IF('Monthly close'!$B$4&gt;C17,"Part paid · overdue","Part paid"),IF('Monthly close'!$B$4&gt;C17,"Overdue","Open")))))</f>
        <v/>
      </c>
      <c r="I17">
        <f>IF(COUNTA(A17:D17)=0,"",IF(OR(A17="",OR(ISNUMBER(SEARCH("~*",A17)),ISNUMBER(SEARCH("~?",A17)),ISNUMBER(SEARCH("~~",A17)),A17&lt;&gt;TRIM(A17),ISNUMBER(FIND(LEFT(A17,1),"&lt;=&gt;"))),IFERROR(OR(NOT(ISNUMBER(B17)),B17&lt;1,DAY(B17)&lt;&gt;1),TRUE),NOT(ISNUMBER(C17)),C17&lt;1,NOT(ISNUMBER(D17)),D17&lt;=0),"Check inputs",IF(COUNTIFS($A$2:$A$251,A17,$B$2:$B$251,B17)&gt;1,"Duplicate unit/month","OK")))</f>
        <v/>
      </c>
    </row>
    <row r="18" spans="5:9">
      <c r="E18" s="5">
        <f>IF(I18&lt;&gt;"OK","",ROUND(SUMIFS('Payments'!$D$2:$D$251,'Payments'!$A$2:$A$251,A18,'Payments'!$B$2:$B$251,B18,'Payments'!$C$2:$C$251,"&lt;="&amp;'Monthly close'!$B$4,'Payments'!$G$2:$G$251,"OK"),2))</f>
        <v/>
      </c>
      <c r="F18" s="5">
        <f>IF(I18&lt;&gt;"OK","",MAX(0,ROUND(D18-E18,2)))</f>
        <v/>
      </c>
      <c r="G18" s="5">
        <f>IF(I18&lt;&gt;"OK","",MAX(0,ROUND(E18-D18,2)))</f>
        <v/>
      </c>
      <c r="H18">
        <f>IF(I18&lt;&gt;"OK","",IF(G18&gt;0,"Overpaid",IF(F18=0,"Paid",IF(E18&gt;0,IF('Monthly close'!$B$4&gt;C18,"Part paid · overdue","Part paid"),IF('Monthly close'!$B$4&gt;C18,"Overdue","Open")))))</f>
        <v/>
      </c>
      <c r="I18">
        <f>IF(COUNTA(A18:D18)=0,"",IF(OR(A18="",OR(ISNUMBER(SEARCH("~*",A18)),ISNUMBER(SEARCH("~?",A18)),ISNUMBER(SEARCH("~~",A18)),A18&lt;&gt;TRIM(A18),ISNUMBER(FIND(LEFT(A18,1),"&lt;=&gt;"))),IFERROR(OR(NOT(ISNUMBER(B18)),B18&lt;1,DAY(B18)&lt;&gt;1),TRUE),NOT(ISNUMBER(C18)),C18&lt;1,NOT(ISNUMBER(D18)),D18&lt;=0),"Check inputs",IF(COUNTIFS($A$2:$A$251,A18,$B$2:$B$251,B18)&gt;1,"Duplicate unit/month","OK")))</f>
        <v/>
      </c>
    </row>
    <row r="19" spans="5:9">
      <c r="E19" s="5">
        <f>IF(I19&lt;&gt;"OK","",ROUND(SUMIFS('Payments'!$D$2:$D$251,'Payments'!$A$2:$A$251,A19,'Payments'!$B$2:$B$251,B19,'Payments'!$C$2:$C$251,"&lt;="&amp;'Monthly close'!$B$4,'Payments'!$G$2:$G$251,"OK"),2))</f>
        <v/>
      </c>
      <c r="F19" s="5">
        <f>IF(I19&lt;&gt;"OK","",MAX(0,ROUND(D19-E19,2)))</f>
        <v/>
      </c>
      <c r="G19" s="5">
        <f>IF(I19&lt;&gt;"OK","",MAX(0,ROUND(E19-D19,2)))</f>
        <v/>
      </c>
      <c r="H19">
        <f>IF(I19&lt;&gt;"OK","",IF(G19&gt;0,"Overpaid",IF(F19=0,"Paid",IF(E19&gt;0,IF('Monthly close'!$B$4&gt;C19,"Part paid · overdue","Part paid"),IF('Monthly close'!$B$4&gt;C19,"Overdue","Open")))))</f>
        <v/>
      </c>
      <c r="I19">
        <f>IF(COUNTA(A19:D19)=0,"",IF(OR(A19="",OR(ISNUMBER(SEARCH("~*",A19)),ISNUMBER(SEARCH("~?",A19)),ISNUMBER(SEARCH("~~",A19)),A19&lt;&gt;TRIM(A19),ISNUMBER(FIND(LEFT(A19,1),"&lt;=&gt;"))),IFERROR(OR(NOT(ISNUMBER(B19)),B19&lt;1,DAY(B19)&lt;&gt;1),TRUE),NOT(ISNUMBER(C19)),C19&lt;1,NOT(ISNUMBER(D19)),D19&lt;=0),"Check inputs",IF(COUNTIFS($A$2:$A$251,A19,$B$2:$B$251,B19)&gt;1,"Duplicate unit/month","OK")))</f>
        <v/>
      </c>
    </row>
    <row r="20" spans="5:9">
      <c r="E20" s="5">
        <f>IF(I20&lt;&gt;"OK","",ROUND(SUMIFS('Payments'!$D$2:$D$251,'Payments'!$A$2:$A$251,A20,'Payments'!$B$2:$B$251,B20,'Payments'!$C$2:$C$251,"&lt;="&amp;'Monthly close'!$B$4,'Payments'!$G$2:$G$251,"OK"),2))</f>
        <v/>
      </c>
      <c r="F20" s="5">
        <f>IF(I20&lt;&gt;"OK","",MAX(0,ROUND(D20-E20,2)))</f>
        <v/>
      </c>
      <c r="G20" s="5">
        <f>IF(I20&lt;&gt;"OK","",MAX(0,ROUND(E20-D20,2)))</f>
        <v/>
      </c>
      <c r="H20">
        <f>IF(I20&lt;&gt;"OK","",IF(G20&gt;0,"Overpaid",IF(F20=0,"Paid",IF(E20&gt;0,IF('Monthly close'!$B$4&gt;C20,"Part paid · overdue","Part paid"),IF('Monthly close'!$B$4&gt;C20,"Overdue","Open")))))</f>
        <v/>
      </c>
      <c r="I20">
        <f>IF(COUNTA(A20:D20)=0,"",IF(OR(A20="",OR(ISNUMBER(SEARCH("~*",A20)),ISNUMBER(SEARCH("~?",A20)),ISNUMBER(SEARCH("~~",A20)),A20&lt;&gt;TRIM(A20),ISNUMBER(FIND(LEFT(A20,1),"&lt;=&gt;"))),IFERROR(OR(NOT(ISNUMBER(B20)),B20&lt;1,DAY(B20)&lt;&gt;1),TRUE),NOT(ISNUMBER(C20)),C20&lt;1,NOT(ISNUMBER(D20)),D20&lt;=0),"Check inputs",IF(COUNTIFS($A$2:$A$251,A20,$B$2:$B$251,B20)&gt;1,"Duplicate unit/month","OK")))</f>
        <v/>
      </c>
    </row>
    <row r="21" spans="5:9">
      <c r="E21" s="5">
        <f>IF(I21&lt;&gt;"OK","",ROUND(SUMIFS('Payments'!$D$2:$D$251,'Payments'!$A$2:$A$251,A21,'Payments'!$B$2:$B$251,B21,'Payments'!$C$2:$C$251,"&lt;="&amp;'Monthly close'!$B$4,'Payments'!$G$2:$G$251,"OK"),2))</f>
        <v/>
      </c>
      <c r="F21" s="5">
        <f>IF(I21&lt;&gt;"OK","",MAX(0,ROUND(D21-E21,2)))</f>
        <v/>
      </c>
      <c r="G21" s="5">
        <f>IF(I21&lt;&gt;"OK","",MAX(0,ROUND(E21-D21,2)))</f>
        <v/>
      </c>
      <c r="H21">
        <f>IF(I21&lt;&gt;"OK","",IF(G21&gt;0,"Overpaid",IF(F21=0,"Paid",IF(E21&gt;0,IF('Monthly close'!$B$4&gt;C21,"Part paid · overdue","Part paid"),IF('Monthly close'!$B$4&gt;C21,"Overdue","Open")))))</f>
        <v/>
      </c>
      <c r="I21">
        <f>IF(COUNTA(A21:D21)=0,"",IF(OR(A21="",OR(ISNUMBER(SEARCH("~*",A21)),ISNUMBER(SEARCH("~?",A21)),ISNUMBER(SEARCH("~~",A21)),A21&lt;&gt;TRIM(A21),ISNUMBER(FIND(LEFT(A21,1),"&lt;=&gt;"))),IFERROR(OR(NOT(ISNUMBER(B21)),B21&lt;1,DAY(B21)&lt;&gt;1),TRUE),NOT(ISNUMBER(C21)),C21&lt;1,NOT(ISNUMBER(D21)),D21&lt;=0),"Check inputs",IF(COUNTIFS($A$2:$A$251,A21,$B$2:$B$251,B21)&gt;1,"Duplicate unit/month","OK")))</f>
        <v/>
      </c>
    </row>
    <row r="22" spans="5:9">
      <c r="E22" s="5">
        <f>IF(I22&lt;&gt;"OK","",ROUND(SUMIFS('Payments'!$D$2:$D$251,'Payments'!$A$2:$A$251,A22,'Payments'!$B$2:$B$251,B22,'Payments'!$C$2:$C$251,"&lt;="&amp;'Monthly close'!$B$4,'Payments'!$G$2:$G$251,"OK"),2))</f>
        <v/>
      </c>
      <c r="F22" s="5">
        <f>IF(I22&lt;&gt;"OK","",MAX(0,ROUND(D22-E22,2)))</f>
        <v/>
      </c>
      <c r="G22" s="5">
        <f>IF(I22&lt;&gt;"OK","",MAX(0,ROUND(E22-D22,2)))</f>
        <v/>
      </c>
      <c r="H22">
        <f>IF(I22&lt;&gt;"OK","",IF(G22&gt;0,"Overpaid",IF(F22=0,"Paid",IF(E22&gt;0,IF('Monthly close'!$B$4&gt;C22,"Part paid · overdue","Part paid"),IF('Monthly close'!$B$4&gt;C22,"Overdue","Open")))))</f>
        <v/>
      </c>
      <c r="I22">
        <f>IF(COUNTA(A22:D22)=0,"",IF(OR(A22="",OR(ISNUMBER(SEARCH("~*",A22)),ISNUMBER(SEARCH("~?",A22)),ISNUMBER(SEARCH("~~",A22)),A22&lt;&gt;TRIM(A22),ISNUMBER(FIND(LEFT(A22,1),"&lt;=&gt;"))),IFERROR(OR(NOT(ISNUMBER(B22)),B22&lt;1,DAY(B22)&lt;&gt;1),TRUE),NOT(ISNUMBER(C22)),C22&lt;1,NOT(ISNUMBER(D22)),D22&lt;=0),"Check inputs",IF(COUNTIFS($A$2:$A$251,A22,$B$2:$B$251,B22)&gt;1,"Duplicate unit/month","OK")))</f>
        <v/>
      </c>
    </row>
    <row r="23" spans="5:9">
      <c r="E23" s="5">
        <f>IF(I23&lt;&gt;"OK","",ROUND(SUMIFS('Payments'!$D$2:$D$251,'Payments'!$A$2:$A$251,A23,'Payments'!$B$2:$B$251,B23,'Payments'!$C$2:$C$251,"&lt;="&amp;'Monthly close'!$B$4,'Payments'!$G$2:$G$251,"OK"),2))</f>
        <v/>
      </c>
      <c r="F23" s="5">
        <f>IF(I23&lt;&gt;"OK","",MAX(0,ROUND(D23-E23,2)))</f>
        <v/>
      </c>
      <c r="G23" s="5">
        <f>IF(I23&lt;&gt;"OK","",MAX(0,ROUND(E23-D23,2)))</f>
        <v/>
      </c>
      <c r="H23">
        <f>IF(I23&lt;&gt;"OK","",IF(G23&gt;0,"Overpaid",IF(F23=0,"Paid",IF(E23&gt;0,IF('Monthly close'!$B$4&gt;C23,"Part paid · overdue","Part paid"),IF('Monthly close'!$B$4&gt;C23,"Overdue","Open")))))</f>
        <v/>
      </c>
      <c r="I23">
        <f>IF(COUNTA(A23:D23)=0,"",IF(OR(A23="",OR(ISNUMBER(SEARCH("~*",A23)),ISNUMBER(SEARCH("~?",A23)),ISNUMBER(SEARCH("~~",A23)),A23&lt;&gt;TRIM(A23),ISNUMBER(FIND(LEFT(A23,1),"&lt;=&gt;"))),IFERROR(OR(NOT(ISNUMBER(B23)),B23&lt;1,DAY(B23)&lt;&gt;1),TRUE),NOT(ISNUMBER(C23)),C23&lt;1,NOT(ISNUMBER(D23)),D23&lt;=0),"Check inputs",IF(COUNTIFS($A$2:$A$251,A23,$B$2:$B$251,B23)&gt;1,"Duplicate unit/month","OK")))</f>
        <v/>
      </c>
    </row>
    <row r="24" spans="5:9">
      <c r="E24" s="5">
        <f>IF(I24&lt;&gt;"OK","",ROUND(SUMIFS('Payments'!$D$2:$D$251,'Payments'!$A$2:$A$251,A24,'Payments'!$B$2:$B$251,B24,'Payments'!$C$2:$C$251,"&lt;="&amp;'Monthly close'!$B$4,'Payments'!$G$2:$G$251,"OK"),2))</f>
        <v/>
      </c>
      <c r="F24" s="5">
        <f>IF(I24&lt;&gt;"OK","",MAX(0,ROUND(D24-E24,2)))</f>
        <v/>
      </c>
      <c r="G24" s="5">
        <f>IF(I24&lt;&gt;"OK","",MAX(0,ROUND(E24-D24,2)))</f>
        <v/>
      </c>
      <c r="H24">
        <f>IF(I24&lt;&gt;"OK","",IF(G24&gt;0,"Overpaid",IF(F24=0,"Paid",IF(E24&gt;0,IF('Monthly close'!$B$4&gt;C24,"Part paid · overdue","Part paid"),IF('Monthly close'!$B$4&gt;C24,"Overdue","Open")))))</f>
        <v/>
      </c>
      <c r="I24">
        <f>IF(COUNTA(A24:D24)=0,"",IF(OR(A24="",OR(ISNUMBER(SEARCH("~*",A24)),ISNUMBER(SEARCH("~?",A24)),ISNUMBER(SEARCH("~~",A24)),A24&lt;&gt;TRIM(A24),ISNUMBER(FIND(LEFT(A24,1),"&lt;=&gt;"))),IFERROR(OR(NOT(ISNUMBER(B24)),B24&lt;1,DAY(B24)&lt;&gt;1),TRUE),NOT(ISNUMBER(C24)),C24&lt;1,NOT(ISNUMBER(D24)),D24&lt;=0),"Check inputs",IF(COUNTIFS($A$2:$A$251,A24,$B$2:$B$251,B24)&gt;1,"Duplicate unit/month","OK")))</f>
        <v/>
      </c>
    </row>
    <row r="25" spans="5:9">
      <c r="E25" s="5">
        <f>IF(I25&lt;&gt;"OK","",ROUND(SUMIFS('Payments'!$D$2:$D$251,'Payments'!$A$2:$A$251,A25,'Payments'!$B$2:$B$251,B25,'Payments'!$C$2:$C$251,"&lt;="&amp;'Monthly close'!$B$4,'Payments'!$G$2:$G$251,"OK"),2))</f>
        <v/>
      </c>
      <c r="F25" s="5">
        <f>IF(I25&lt;&gt;"OK","",MAX(0,ROUND(D25-E25,2)))</f>
        <v/>
      </c>
      <c r="G25" s="5">
        <f>IF(I25&lt;&gt;"OK","",MAX(0,ROUND(E25-D25,2)))</f>
        <v/>
      </c>
      <c r="H25">
        <f>IF(I25&lt;&gt;"OK","",IF(G25&gt;0,"Overpaid",IF(F25=0,"Paid",IF(E25&gt;0,IF('Monthly close'!$B$4&gt;C25,"Part paid · overdue","Part paid"),IF('Monthly close'!$B$4&gt;C25,"Overdue","Open")))))</f>
        <v/>
      </c>
      <c r="I25">
        <f>IF(COUNTA(A25:D25)=0,"",IF(OR(A25="",OR(ISNUMBER(SEARCH("~*",A25)),ISNUMBER(SEARCH("~?",A25)),ISNUMBER(SEARCH("~~",A25)),A25&lt;&gt;TRIM(A25),ISNUMBER(FIND(LEFT(A25,1),"&lt;=&gt;"))),IFERROR(OR(NOT(ISNUMBER(B25)),B25&lt;1,DAY(B25)&lt;&gt;1),TRUE),NOT(ISNUMBER(C25)),C25&lt;1,NOT(ISNUMBER(D25)),D25&lt;=0),"Check inputs",IF(COUNTIFS($A$2:$A$251,A25,$B$2:$B$251,B25)&gt;1,"Duplicate unit/month","OK")))</f>
        <v/>
      </c>
    </row>
    <row r="26" spans="5:9">
      <c r="E26" s="5">
        <f>IF(I26&lt;&gt;"OK","",ROUND(SUMIFS('Payments'!$D$2:$D$251,'Payments'!$A$2:$A$251,A26,'Payments'!$B$2:$B$251,B26,'Payments'!$C$2:$C$251,"&lt;="&amp;'Monthly close'!$B$4,'Payments'!$G$2:$G$251,"OK"),2))</f>
        <v/>
      </c>
      <c r="F26" s="5">
        <f>IF(I26&lt;&gt;"OK","",MAX(0,ROUND(D26-E26,2)))</f>
        <v/>
      </c>
      <c r="G26" s="5">
        <f>IF(I26&lt;&gt;"OK","",MAX(0,ROUND(E26-D26,2)))</f>
        <v/>
      </c>
      <c r="H26">
        <f>IF(I26&lt;&gt;"OK","",IF(G26&gt;0,"Overpaid",IF(F26=0,"Paid",IF(E26&gt;0,IF('Monthly close'!$B$4&gt;C26,"Part paid · overdue","Part paid"),IF('Monthly close'!$B$4&gt;C26,"Overdue","Open")))))</f>
        <v/>
      </c>
      <c r="I26">
        <f>IF(COUNTA(A26:D26)=0,"",IF(OR(A26="",OR(ISNUMBER(SEARCH("~*",A26)),ISNUMBER(SEARCH("~?",A26)),ISNUMBER(SEARCH("~~",A26)),A26&lt;&gt;TRIM(A26),ISNUMBER(FIND(LEFT(A26,1),"&lt;=&gt;"))),IFERROR(OR(NOT(ISNUMBER(B26)),B26&lt;1,DAY(B26)&lt;&gt;1),TRUE),NOT(ISNUMBER(C26)),C26&lt;1,NOT(ISNUMBER(D26)),D26&lt;=0),"Check inputs",IF(COUNTIFS($A$2:$A$251,A26,$B$2:$B$251,B26)&gt;1,"Duplicate unit/month","OK")))</f>
        <v/>
      </c>
    </row>
    <row r="27" spans="5:9">
      <c r="E27" s="5">
        <f>IF(I27&lt;&gt;"OK","",ROUND(SUMIFS('Payments'!$D$2:$D$251,'Payments'!$A$2:$A$251,A27,'Payments'!$B$2:$B$251,B27,'Payments'!$C$2:$C$251,"&lt;="&amp;'Monthly close'!$B$4,'Payments'!$G$2:$G$251,"OK"),2))</f>
        <v/>
      </c>
      <c r="F27" s="5">
        <f>IF(I27&lt;&gt;"OK","",MAX(0,ROUND(D27-E27,2)))</f>
        <v/>
      </c>
      <c r="G27" s="5">
        <f>IF(I27&lt;&gt;"OK","",MAX(0,ROUND(E27-D27,2)))</f>
        <v/>
      </c>
      <c r="H27">
        <f>IF(I27&lt;&gt;"OK","",IF(G27&gt;0,"Overpaid",IF(F27=0,"Paid",IF(E27&gt;0,IF('Monthly close'!$B$4&gt;C27,"Part paid · overdue","Part paid"),IF('Monthly close'!$B$4&gt;C27,"Overdue","Open")))))</f>
        <v/>
      </c>
      <c r="I27">
        <f>IF(COUNTA(A27:D27)=0,"",IF(OR(A27="",OR(ISNUMBER(SEARCH("~*",A27)),ISNUMBER(SEARCH("~?",A27)),ISNUMBER(SEARCH("~~",A27)),A27&lt;&gt;TRIM(A27),ISNUMBER(FIND(LEFT(A27,1),"&lt;=&gt;"))),IFERROR(OR(NOT(ISNUMBER(B27)),B27&lt;1,DAY(B27)&lt;&gt;1),TRUE),NOT(ISNUMBER(C27)),C27&lt;1,NOT(ISNUMBER(D27)),D27&lt;=0),"Check inputs",IF(COUNTIFS($A$2:$A$251,A27,$B$2:$B$251,B27)&gt;1,"Duplicate unit/month","OK")))</f>
        <v/>
      </c>
    </row>
    <row r="28" spans="5:9">
      <c r="E28" s="5">
        <f>IF(I28&lt;&gt;"OK","",ROUND(SUMIFS('Payments'!$D$2:$D$251,'Payments'!$A$2:$A$251,A28,'Payments'!$B$2:$B$251,B28,'Payments'!$C$2:$C$251,"&lt;="&amp;'Monthly close'!$B$4,'Payments'!$G$2:$G$251,"OK"),2))</f>
        <v/>
      </c>
      <c r="F28" s="5">
        <f>IF(I28&lt;&gt;"OK","",MAX(0,ROUND(D28-E28,2)))</f>
        <v/>
      </c>
      <c r="G28" s="5">
        <f>IF(I28&lt;&gt;"OK","",MAX(0,ROUND(E28-D28,2)))</f>
        <v/>
      </c>
      <c r="H28">
        <f>IF(I28&lt;&gt;"OK","",IF(G28&gt;0,"Overpaid",IF(F28=0,"Paid",IF(E28&gt;0,IF('Monthly close'!$B$4&gt;C28,"Part paid · overdue","Part paid"),IF('Monthly close'!$B$4&gt;C28,"Overdue","Open")))))</f>
        <v/>
      </c>
      <c r="I28">
        <f>IF(COUNTA(A28:D28)=0,"",IF(OR(A28="",OR(ISNUMBER(SEARCH("~*",A28)),ISNUMBER(SEARCH("~?",A28)),ISNUMBER(SEARCH("~~",A28)),A28&lt;&gt;TRIM(A28),ISNUMBER(FIND(LEFT(A28,1),"&lt;=&gt;"))),IFERROR(OR(NOT(ISNUMBER(B28)),B28&lt;1,DAY(B28)&lt;&gt;1),TRUE),NOT(ISNUMBER(C28)),C28&lt;1,NOT(ISNUMBER(D28)),D28&lt;=0),"Check inputs",IF(COUNTIFS($A$2:$A$251,A28,$B$2:$B$251,B28)&gt;1,"Duplicate unit/month","OK")))</f>
        <v/>
      </c>
    </row>
    <row r="29" spans="5:9">
      <c r="E29" s="5">
        <f>IF(I29&lt;&gt;"OK","",ROUND(SUMIFS('Payments'!$D$2:$D$251,'Payments'!$A$2:$A$251,A29,'Payments'!$B$2:$B$251,B29,'Payments'!$C$2:$C$251,"&lt;="&amp;'Monthly close'!$B$4,'Payments'!$G$2:$G$251,"OK"),2))</f>
        <v/>
      </c>
      <c r="F29" s="5">
        <f>IF(I29&lt;&gt;"OK","",MAX(0,ROUND(D29-E29,2)))</f>
        <v/>
      </c>
      <c r="G29" s="5">
        <f>IF(I29&lt;&gt;"OK","",MAX(0,ROUND(E29-D29,2)))</f>
        <v/>
      </c>
      <c r="H29">
        <f>IF(I29&lt;&gt;"OK","",IF(G29&gt;0,"Overpaid",IF(F29=0,"Paid",IF(E29&gt;0,IF('Monthly close'!$B$4&gt;C29,"Part paid · overdue","Part paid"),IF('Monthly close'!$B$4&gt;C29,"Overdue","Open")))))</f>
        <v/>
      </c>
      <c r="I29">
        <f>IF(COUNTA(A29:D29)=0,"",IF(OR(A29="",OR(ISNUMBER(SEARCH("~*",A29)),ISNUMBER(SEARCH("~?",A29)),ISNUMBER(SEARCH("~~",A29)),A29&lt;&gt;TRIM(A29),ISNUMBER(FIND(LEFT(A29,1),"&lt;=&gt;"))),IFERROR(OR(NOT(ISNUMBER(B29)),B29&lt;1,DAY(B29)&lt;&gt;1),TRUE),NOT(ISNUMBER(C29)),C29&lt;1,NOT(ISNUMBER(D29)),D29&lt;=0),"Check inputs",IF(COUNTIFS($A$2:$A$251,A29,$B$2:$B$251,B29)&gt;1,"Duplicate unit/month","OK")))</f>
        <v/>
      </c>
    </row>
    <row r="30" spans="5:9">
      <c r="E30" s="5">
        <f>IF(I30&lt;&gt;"OK","",ROUND(SUMIFS('Payments'!$D$2:$D$251,'Payments'!$A$2:$A$251,A30,'Payments'!$B$2:$B$251,B30,'Payments'!$C$2:$C$251,"&lt;="&amp;'Monthly close'!$B$4,'Payments'!$G$2:$G$251,"OK"),2))</f>
        <v/>
      </c>
      <c r="F30" s="5">
        <f>IF(I30&lt;&gt;"OK","",MAX(0,ROUND(D30-E30,2)))</f>
        <v/>
      </c>
      <c r="G30" s="5">
        <f>IF(I30&lt;&gt;"OK","",MAX(0,ROUND(E30-D30,2)))</f>
        <v/>
      </c>
      <c r="H30">
        <f>IF(I30&lt;&gt;"OK","",IF(G30&gt;0,"Overpaid",IF(F30=0,"Paid",IF(E30&gt;0,IF('Monthly close'!$B$4&gt;C30,"Part paid · overdue","Part paid"),IF('Monthly close'!$B$4&gt;C30,"Overdue","Open")))))</f>
        <v/>
      </c>
      <c r="I30">
        <f>IF(COUNTA(A30:D30)=0,"",IF(OR(A30="",OR(ISNUMBER(SEARCH("~*",A30)),ISNUMBER(SEARCH("~?",A30)),ISNUMBER(SEARCH("~~",A30)),A30&lt;&gt;TRIM(A30),ISNUMBER(FIND(LEFT(A30,1),"&lt;=&gt;"))),IFERROR(OR(NOT(ISNUMBER(B30)),B30&lt;1,DAY(B30)&lt;&gt;1),TRUE),NOT(ISNUMBER(C30)),C30&lt;1,NOT(ISNUMBER(D30)),D30&lt;=0),"Check inputs",IF(COUNTIFS($A$2:$A$251,A30,$B$2:$B$251,B30)&gt;1,"Duplicate unit/month","OK")))</f>
        <v/>
      </c>
    </row>
    <row r="31" spans="5:9">
      <c r="E31" s="5">
        <f>IF(I31&lt;&gt;"OK","",ROUND(SUMIFS('Payments'!$D$2:$D$251,'Payments'!$A$2:$A$251,A31,'Payments'!$B$2:$B$251,B31,'Payments'!$C$2:$C$251,"&lt;="&amp;'Monthly close'!$B$4,'Payments'!$G$2:$G$251,"OK"),2))</f>
        <v/>
      </c>
      <c r="F31" s="5">
        <f>IF(I31&lt;&gt;"OK","",MAX(0,ROUND(D31-E31,2)))</f>
        <v/>
      </c>
      <c r="G31" s="5">
        <f>IF(I31&lt;&gt;"OK","",MAX(0,ROUND(E31-D31,2)))</f>
        <v/>
      </c>
      <c r="H31">
        <f>IF(I31&lt;&gt;"OK","",IF(G31&gt;0,"Overpaid",IF(F31=0,"Paid",IF(E31&gt;0,IF('Monthly close'!$B$4&gt;C31,"Part paid · overdue","Part paid"),IF('Monthly close'!$B$4&gt;C31,"Overdue","Open")))))</f>
        <v/>
      </c>
      <c r="I31">
        <f>IF(COUNTA(A31:D31)=0,"",IF(OR(A31="",OR(ISNUMBER(SEARCH("~*",A31)),ISNUMBER(SEARCH("~?",A31)),ISNUMBER(SEARCH("~~",A31)),A31&lt;&gt;TRIM(A31),ISNUMBER(FIND(LEFT(A31,1),"&lt;=&gt;"))),IFERROR(OR(NOT(ISNUMBER(B31)),B31&lt;1,DAY(B31)&lt;&gt;1),TRUE),NOT(ISNUMBER(C31)),C31&lt;1,NOT(ISNUMBER(D31)),D31&lt;=0),"Check inputs",IF(COUNTIFS($A$2:$A$251,A31,$B$2:$B$251,B31)&gt;1,"Duplicate unit/month","OK")))</f>
        <v/>
      </c>
    </row>
    <row r="32" spans="5:9">
      <c r="E32" s="5">
        <f>IF(I32&lt;&gt;"OK","",ROUND(SUMIFS('Payments'!$D$2:$D$251,'Payments'!$A$2:$A$251,A32,'Payments'!$B$2:$B$251,B32,'Payments'!$C$2:$C$251,"&lt;="&amp;'Monthly close'!$B$4,'Payments'!$G$2:$G$251,"OK"),2))</f>
        <v/>
      </c>
      <c r="F32" s="5">
        <f>IF(I32&lt;&gt;"OK","",MAX(0,ROUND(D32-E32,2)))</f>
        <v/>
      </c>
      <c r="G32" s="5">
        <f>IF(I32&lt;&gt;"OK","",MAX(0,ROUND(E32-D32,2)))</f>
        <v/>
      </c>
      <c r="H32">
        <f>IF(I32&lt;&gt;"OK","",IF(G32&gt;0,"Overpaid",IF(F32=0,"Paid",IF(E32&gt;0,IF('Monthly close'!$B$4&gt;C32,"Part paid · overdue","Part paid"),IF('Monthly close'!$B$4&gt;C32,"Overdue","Open")))))</f>
        <v/>
      </c>
      <c r="I32">
        <f>IF(COUNTA(A32:D32)=0,"",IF(OR(A32="",OR(ISNUMBER(SEARCH("~*",A32)),ISNUMBER(SEARCH("~?",A32)),ISNUMBER(SEARCH("~~",A32)),A32&lt;&gt;TRIM(A32),ISNUMBER(FIND(LEFT(A32,1),"&lt;=&gt;"))),IFERROR(OR(NOT(ISNUMBER(B32)),B32&lt;1,DAY(B32)&lt;&gt;1),TRUE),NOT(ISNUMBER(C32)),C32&lt;1,NOT(ISNUMBER(D32)),D32&lt;=0),"Check inputs",IF(COUNTIFS($A$2:$A$251,A32,$B$2:$B$251,B32)&gt;1,"Duplicate unit/month","OK")))</f>
        <v/>
      </c>
    </row>
    <row r="33" spans="5:9">
      <c r="E33" s="5">
        <f>IF(I33&lt;&gt;"OK","",ROUND(SUMIFS('Payments'!$D$2:$D$251,'Payments'!$A$2:$A$251,A33,'Payments'!$B$2:$B$251,B33,'Payments'!$C$2:$C$251,"&lt;="&amp;'Monthly close'!$B$4,'Payments'!$G$2:$G$251,"OK"),2))</f>
        <v/>
      </c>
      <c r="F33" s="5">
        <f>IF(I33&lt;&gt;"OK","",MAX(0,ROUND(D33-E33,2)))</f>
        <v/>
      </c>
      <c r="G33" s="5">
        <f>IF(I33&lt;&gt;"OK","",MAX(0,ROUND(E33-D33,2)))</f>
        <v/>
      </c>
      <c r="H33">
        <f>IF(I33&lt;&gt;"OK","",IF(G33&gt;0,"Overpaid",IF(F33=0,"Paid",IF(E33&gt;0,IF('Monthly close'!$B$4&gt;C33,"Part paid · overdue","Part paid"),IF('Monthly close'!$B$4&gt;C33,"Overdue","Open")))))</f>
        <v/>
      </c>
      <c r="I33">
        <f>IF(COUNTA(A33:D33)=0,"",IF(OR(A33="",OR(ISNUMBER(SEARCH("~*",A33)),ISNUMBER(SEARCH("~?",A33)),ISNUMBER(SEARCH("~~",A33)),A33&lt;&gt;TRIM(A33),ISNUMBER(FIND(LEFT(A33,1),"&lt;=&gt;"))),IFERROR(OR(NOT(ISNUMBER(B33)),B33&lt;1,DAY(B33)&lt;&gt;1),TRUE),NOT(ISNUMBER(C33)),C33&lt;1,NOT(ISNUMBER(D33)),D33&lt;=0),"Check inputs",IF(COUNTIFS($A$2:$A$251,A33,$B$2:$B$251,B33)&gt;1,"Duplicate unit/month","OK")))</f>
        <v/>
      </c>
    </row>
    <row r="34" spans="5:9">
      <c r="E34" s="5">
        <f>IF(I34&lt;&gt;"OK","",ROUND(SUMIFS('Payments'!$D$2:$D$251,'Payments'!$A$2:$A$251,A34,'Payments'!$B$2:$B$251,B34,'Payments'!$C$2:$C$251,"&lt;="&amp;'Monthly close'!$B$4,'Payments'!$G$2:$G$251,"OK"),2))</f>
        <v/>
      </c>
      <c r="F34" s="5">
        <f>IF(I34&lt;&gt;"OK","",MAX(0,ROUND(D34-E34,2)))</f>
        <v/>
      </c>
      <c r="G34" s="5">
        <f>IF(I34&lt;&gt;"OK","",MAX(0,ROUND(E34-D34,2)))</f>
        <v/>
      </c>
      <c r="H34">
        <f>IF(I34&lt;&gt;"OK","",IF(G34&gt;0,"Overpaid",IF(F34=0,"Paid",IF(E34&gt;0,IF('Monthly close'!$B$4&gt;C34,"Part paid · overdue","Part paid"),IF('Monthly close'!$B$4&gt;C34,"Overdue","Open")))))</f>
        <v/>
      </c>
      <c r="I34">
        <f>IF(COUNTA(A34:D34)=0,"",IF(OR(A34="",OR(ISNUMBER(SEARCH("~*",A34)),ISNUMBER(SEARCH("~?",A34)),ISNUMBER(SEARCH("~~",A34)),A34&lt;&gt;TRIM(A34),ISNUMBER(FIND(LEFT(A34,1),"&lt;=&gt;"))),IFERROR(OR(NOT(ISNUMBER(B34)),B34&lt;1,DAY(B34)&lt;&gt;1),TRUE),NOT(ISNUMBER(C34)),C34&lt;1,NOT(ISNUMBER(D34)),D34&lt;=0),"Check inputs",IF(COUNTIFS($A$2:$A$251,A34,$B$2:$B$251,B34)&gt;1,"Duplicate unit/month","OK")))</f>
        <v/>
      </c>
    </row>
    <row r="35" spans="5:9">
      <c r="E35" s="5">
        <f>IF(I35&lt;&gt;"OK","",ROUND(SUMIFS('Payments'!$D$2:$D$251,'Payments'!$A$2:$A$251,A35,'Payments'!$B$2:$B$251,B35,'Payments'!$C$2:$C$251,"&lt;="&amp;'Monthly close'!$B$4,'Payments'!$G$2:$G$251,"OK"),2))</f>
        <v/>
      </c>
      <c r="F35" s="5">
        <f>IF(I35&lt;&gt;"OK","",MAX(0,ROUND(D35-E35,2)))</f>
        <v/>
      </c>
      <c r="G35" s="5">
        <f>IF(I35&lt;&gt;"OK","",MAX(0,ROUND(E35-D35,2)))</f>
        <v/>
      </c>
      <c r="H35">
        <f>IF(I35&lt;&gt;"OK","",IF(G35&gt;0,"Overpaid",IF(F35=0,"Paid",IF(E35&gt;0,IF('Monthly close'!$B$4&gt;C35,"Part paid · overdue","Part paid"),IF('Monthly close'!$B$4&gt;C35,"Overdue","Open")))))</f>
        <v/>
      </c>
      <c r="I35">
        <f>IF(COUNTA(A35:D35)=0,"",IF(OR(A35="",OR(ISNUMBER(SEARCH("~*",A35)),ISNUMBER(SEARCH("~?",A35)),ISNUMBER(SEARCH("~~",A35)),A35&lt;&gt;TRIM(A35),ISNUMBER(FIND(LEFT(A35,1),"&lt;=&gt;"))),IFERROR(OR(NOT(ISNUMBER(B35)),B35&lt;1,DAY(B35)&lt;&gt;1),TRUE),NOT(ISNUMBER(C35)),C35&lt;1,NOT(ISNUMBER(D35)),D35&lt;=0),"Check inputs",IF(COUNTIFS($A$2:$A$251,A35,$B$2:$B$251,B35)&gt;1,"Duplicate unit/month","OK")))</f>
        <v/>
      </c>
    </row>
    <row r="36" spans="5:9">
      <c r="E36" s="5">
        <f>IF(I36&lt;&gt;"OK","",ROUND(SUMIFS('Payments'!$D$2:$D$251,'Payments'!$A$2:$A$251,A36,'Payments'!$B$2:$B$251,B36,'Payments'!$C$2:$C$251,"&lt;="&amp;'Monthly close'!$B$4,'Payments'!$G$2:$G$251,"OK"),2))</f>
        <v/>
      </c>
      <c r="F36" s="5">
        <f>IF(I36&lt;&gt;"OK","",MAX(0,ROUND(D36-E36,2)))</f>
        <v/>
      </c>
      <c r="G36" s="5">
        <f>IF(I36&lt;&gt;"OK","",MAX(0,ROUND(E36-D36,2)))</f>
        <v/>
      </c>
      <c r="H36">
        <f>IF(I36&lt;&gt;"OK","",IF(G36&gt;0,"Overpaid",IF(F36=0,"Paid",IF(E36&gt;0,IF('Monthly close'!$B$4&gt;C36,"Part paid · overdue","Part paid"),IF('Monthly close'!$B$4&gt;C36,"Overdue","Open")))))</f>
        <v/>
      </c>
      <c r="I36">
        <f>IF(COUNTA(A36:D36)=0,"",IF(OR(A36="",OR(ISNUMBER(SEARCH("~*",A36)),ISNUMBER(SEARCH("~?",A36)),ISNUMBER(SEARCH("~~",A36)),A36&lt;&gt;TRIM(A36),ISNUMBER(FIND(LEFT(A36,1),"&lt;=&gt;"))),IFERROR(OR(NOT(ISNUMBER(B36)),B36&lt;1,DAY(B36)&lt;&gt;1),TRUE),NOT(ISNUMBER(C36)),C36&lt;1,NOT(ISNUMBER(D36)),D36&lt;=0),"Check inputs",IF(COUNTIFS($A$2:$A$251,A36,$B$2:$B$251,B36)&gt;1,"Duplicate unit/month","OK")))</f>
        <v/>
      </c>
    </row>
    <row r="37" spans="5:9">
      <c r="E37" s="5">
        <f>IF(I37&lt;&gt;"OK","",ROUND(SUMIFS('Payments'!$D$2:$D$251,'Payments'!$A$2:$A$251,A37,'Payments'!$B$2:$B$251,B37,'Payments'!$C$2:$C$251,"&lt;="&amp;'Monthly close'!$B$4,'Payments'!$G$2:$G$251,"OK"),2))</f>
        <v/>
      </c>
      <c r="F37" s="5">
        <f>IF(I37&lt;&gt;"OK","",MAX(0,ROUND(D37-E37,2)))</f>
        <v/>
      </c>
      <c r="G37" s="5">
        <f>IF(I37&lt;&gt;"OK","",MAX(0,ROUND(E37-D37,2)))</f>
        <v/>
      </c>
      <c r="H37">
        <f>IF(I37&lt;&gt;"OK","",IF(G37&gt;0,"Overpaid",IF(F37=0,"Paid",IF(E37&gt;0,IF('Monthly close'!$B$4&gt;C37,"Part paid · overdue","Part paid"),IF('Monthly close'!$B$4&gt;C37,"Overdue","Open")))))</f>
        <v/>
      </c>
      <c r="I37">
        <f>IF(COUNTA(A37:D37)=0,"",IF(OR(A37="",OR(ISNUMBER(SEARCH("~*",A37)),ISNUMBER(SEARCH("~?",A37)),ISNUMBER(SEARCH("~~",A37)),A37&lt;&gt;TRIM(A37),ISNUMBER(FIND(LEFT(A37,1),"&lt;=&gt;"))),IFERROR(OR(NOT(ISNUMBER(B37)),B37&lt;1,DAY(B37)&lt;&gt;1),TRUE),NOT(ISNUMBER(C37)),C37&lt;1,NOT(ISNUMBER(D37)),D37&lt;=0),"Check inputs",IF(COUNTIFS($A$2:$A$251,A37,$B$2:$B$251,B37)&gt;1,"Duplicate unit/month","OK")))</f>
        <v/>
      </c>
    </row>
    <row r="38" spans="5:9">
      <c r="E38" s="5">
        <f>IF(I38&lt;&gt;"OK","",ROUND(SUMIFS('Payments'!$D$2:$D$251,'Payments'!$A$2:$A$251,A38,'Payments'!$B$2:$B$251,B38,'Payments'!$C$2:$C$251,"&lt;="&amp;'Monthly close'!$B$4,'Payments'!$G$2:$G$251,"OK"),2))</f>
        <v/>
      </c>
      <c r="F38" s="5">
        <f>IF(I38&lt;&gt;"OK","",MAX(0,ROUND(D38-E38,2)))</f>
        <v/>
      </c>
      <c r="G38" s="5">
        <f>IF(I38&lt;&gt;"OK","",MAX(0,ROUND(E38-D38,2)))</f>
        <v/>
      </c>
      <c r="H38">
        <f>IF(I38&lt;&gt;"OK","",IF(G38&gt;0,"Overpaid",IF(F38=0,"Paid",IF(E38&gt;0,IF('Monthly close'!$B$4&gt;C38,"Part paid · overdue","Part paid"),IF('Monthly close'!$B$4&gt;C38,"Overdue","Open")))))</f>
        <v/>
      </c>
      <c r="I38">
        <f>IF(COUNTA(A38:D38)=0,"",IF(OR(A38="",OR(ISNUMBER(SEARCH("~*",A38)),ISNUMBER(SEARCH("~?",A38)),ISNUMBER(SEARCH("~~",A38)),A38&lt;&gt;TRIM(A38),ISNUMBER(FIND(LEFT(A38,1),"&lt;=&gt;"))),IFERROR(OR(NOT(ISNUMBER(B38)),B38&lt;1,DAY(B38)&lt;&gt;1),TRUE),NOT(ISNUMBER(C38)),C38&lt;1,NOT(ISNUMBER(D38)),D38&lt;=0),"Check inputs",IF(COUNTIFS($A$2:$A$251,A38,$B$2:$B$251,B38)&gt;1,"Duplicate unit/month","OK")))</f>
        <v/>
      </c>
    </row>
    <row r="39" spans="5:9">
      <c r="E39" s="5">
        <f>IF(I39&lt;&gt;"OK","",ROUND(SUMIFS('Payments'!$D$2:$D$251,'Payments'!$A$2:$A$251,A39,'Payments'!$B$2:$B$251,B39,'Payments'!$C$2:$C$251,"&lt;="&amp;'Monthly close'!$B$4,'Payments'!$G$2:$G$251,"OK"),2))</f>
        <v/>
      </c>
      <c r="F39" s="5">
        <f>IF(I39&lt;&gt;"OK","",MAX(0,ROUND(D39-E39,2)))</f>
        <v/>
      </c>
      <c r="G39" s="5">
        <f>IF(I39&lt;&gt;"OK","",MAX(0,ROUND(E39-D39,2)))</f>
        <v/>
      </c>
      <c r="H39">
        <f>IF(I39&lt;&gt;"OK","",IF(G39&gt;0,"Overpaid",IF(F39=0,"Paid",IF(E39&gt;0,IF('Monthly close'!$B$4&gt;C39,"Part paid · overdue","Part paid"),IF('Monthly close'!$B$4&gt;C39,"Overdue","Open")))))</f>
        <v/>
      </c>
      <c r="I39">
        <f>IF(COUNTA(A39:D39)=0,"",IF(OR(A39="",OR(ISNUMBER(SEARCH("~*",A39)),ISNUMBER(SEARCH("~?",A39)),ISNUMBER(SEARCH("~~",A39)),A39&lt;&gt;TRIM(A39),ISNUMBER(FIND(LEFT(A39,1),"&lt;=&gt;"))),IFERROR(OR(NOT(ISNUMBER(B39)),B39&lt;1,DAY(B39)&lt;&gt;1),TRUE),NOT(ISNUMBER(C39)),C39&lt;1,NOT(ISNUMBER(D39)),D39&lt;=0),"Check inputs",IF(COUNTIFS($A$2:$A$251,A39,$B$2:$B$251,B39)&gt;1,"Duplicate unit/month","OK")))</f>
        <v/>
      </c>
    </row>
    <row r="40" spans="5:9">
      <c r="E40" s="5">
        <f>IF(I40&lt;&gt;"OK","",ROUND(SUMIFS('Payments'!$D$2:$D$251,'Payments'!$A$2:$A$251,A40,'Payments'!$B$2:$B$251,B40,'Payments'!$C$2:$C$251,"&lt;="&amp;'Monthly close'!$B$4,'Payments'!$G$2:$G$251,"OK"),2))</f>
        <v/>
      </c>
      <c r="F40" s="5">
        <f>IF(I40&lt;&gt;"OK","",MAX(0,ROUND(D40-E40,2)))</f>
        <v/>
      </c>
      <c r="G40" s="5">
        <f>IF(I40&lt;&gt;"OK","",MAX(0,ROUND(E40-D40,2)))</f>
        <v/>
      </c>
      <c r="H40">
        <f>IF(I40&lt;&gt;"OK","",IF(G40&gt;0,"Overpaid",IF(F40=0,"Paid",IF(E40&gt;0,IF('Monthly close'!$B$4&gt;C40,"Part paid · overdue","Part paid"),IF('Monthly close'!$B$4&gt;C40,"Overdue","Open")))))</f>
        <v/>
      </c>
      <c r="I40">
        <f>IF(COUNTA(A40:D40)=0,"",IF(OR(A40="",OR(ISNUMBER(SEARCH("~*",A40)),ISNUMBER(SEARCH("~?",A40)),ISNUMBER(SEARCH("~~",A40)),A40&lt;&gt;TRIM(A40),ISNUMBER(FIND(LEFT(A40,1),"&lt;=&gt;"))),IFERROR(OR(NOT(ISNUMBER(B40)),B40&lt;1,DAY(B40)&lt;&gt;1),TRUE),NOT(ISNUMBER(C40)),C40&lt;1,NOT(ISNUMBER(D40)),D40&lt;=0),"Check inputs",IF(COUNTIFS($A$2:$A$251,A40,$B$2:$B$251,B40)&gt;1,"Duplicate unit/month","OK")))</f>
        <v/>
      </c>
    </row>
    <row r="41" spans="5:9">
      <c r="E41" s="5">
        <f>IF(I41&lt;&gt;"OK","",ROUND(SUMIFS('Payments'!$D$2:$D$251,'Payments'!$A$2:$A$251,A41,'Payments'!$B$2:$B$251,B41,'Payments'!$C$2:$C$251,"&lt;="&amp;'Monthly close'!$B$4,'Payments'!$G$2:$G$251,"OK"),2))</f>
        <v/>
      </c>
      <c r="F41" s="5">
        <f>IF(I41&lt;&gt;"OK","",MAX(0,ROUND(D41-E41,2)))</f>
        <v/>
      </c>
      <c r="G41" s="5">
        <f>IF(I41&lt;&gt;"OK","",MAX(0,ROUND(E41-D41,2)))</f>
        <v/>
      </c>
      <c r="H41">
        <f>IF(I41&lt;&gt;"OK","",IF(G41&gt;0,"Overpaid",IF(F41=0,"Paid",IF(E41&gt;0,IF('Monthly close'!$B$4&gt;C41,"Part paid · overdue","Part paid"),IF('Monthly close'!$B$4&gt;C41,"Overdue","Open")))))</f>
        <v/>
      </c>
      <c r="I41">
        <f>IF(COUNTA(A41:D41)=0,"",IF(OR(A41="",OR(ISNUMBER(SEARCH("~*",A41)),ISNUMBER(SEARCH("~?",A41)),ISNUMBER(SEARCH("~~",A41)),A41&lt;&gt;TRIM(A41),ISNUMBER(FIND(LEFT(A41,1),"&lt;=&gt;"))),IFERROR(OR(NOT(ISNUMBER(B41)),B41&lt;1,DAY(B41)&lt;&gt;1),TRUE),NOT(ISNUMBER(C41)),C41&lt;1,NOT(ISNUMBER(D41)),D41&lt;=0),"Check inputs",IF(COUNTIFS($A$2:$A$251,A41,$B$2:$B$251,B41)&gt;1,"Duplicate unit/month","OK")))</f>
        <v/>
      </c>
    </row>
    <row r="42" spans="5:9">
      <c r="E42" s="5">
        <f>IF(I42&lt;&gt;"OK","",ROUND(SUMIFS('Payments'!$D$2:$D$251,'Payments'!$A$2:$A$251,A42,'Payments'!$B$2:$B$251,B42,'Payments'!$C$2:$C$251,"&lt;="&amp;'Monthly close'!$B$4,'Payments'!$G$2:$G$251,"OK"),2))</f>
        <v/>
      </c>
      <c r="F42" s="5">
        <f>IF(I42&lt;&gt;"OK","",MAX(0,ROUND(D42-E42,2)))</f>
        <v/>
      </c>
      <c r="G42" s="5">
        <f>IF(I42&lt;&gt;"OK","",MAX(0,ROUND(E42-D42,2)))</f>
        <v/>
      </c>
      <c r="H42">
        <f>IF(I42&lt;&gt;"OK","",IF(G42&gt;0,"Overpaid",IF(F42=0,"Paid",IF(E42&gt;0,IF('Monthly close'!$B$4&gt;C42,"Part paid · overdue","Part paid"),IF('Monthly close'!$B$4&gt;C42,"Overdue","Open")))))</f>
        <v/>
      </c>
      <c r="I42">
        <f>IF(COUNTA(A42:D42)=0,"",IF(OR(A42="",OR(ISNUMBER(SEARCH("~*",A42)),ISNUMBER(SEARCH("~?",A42)),ISNUMBER(SEARCH("~~",A42)),A42&lt;&gt;TRIM(A42),ISNUMBER(FIND(LEFT(A42,1),"&lt;=&gt;"))),IFERROR(OR(NOT(ISNUMBER(B42)),B42&lt;1,DAY(B42)&lt;&gt;1),TRUE),NOT(ISNUMBER(C42)),C42&lt;1,NOT(ISNUMBER(D42)),D42&lt;=0),"Check inputs",IF(COUNTIFS($A$2:$A$251,A42,$B$2:$B$251,B42)&gt;1,"Duplicate unit/month","OK")))</f>
        <v/>
      </c>
    </row>
    <row r="43" spans="5:9">
      <c r="E43" s="5">
        <f>IF(I43&lt;&gt;"OK","",ROUND(SUMIFS('Payments'!$D$2:$D$251,'Payments'!$A$2:$A$251,A43,'Payments'!$B$2:$B$251,B43,'Payments'!$C$2:$C$251,"&lt;="&amp;'Monthly close'!$B$4,'Payments'!$G$2:$G$251,"OK"),2))</f>
        <v/>
      </c>
      <c r="F43" s="5">
        <f>IF(I43&lt;&gt;"OK","",MAX(0,ROUND(D43-E43,2)))</f>
        <v/>
      </c>
      <c r="G43" s="5">
        <f>IF(I43&lt;&gt;"OK","",MAX(0,ROUND(E43-D43,2)))</f>
        <v/>
      </c>
      <c r="H43">
        <f>IF(I43&lt;&gt;"OK","",IF(G43&gt;0,"Overpaid",IF(F43=0,"Paid",IF(E43&gt;0,IF('Monthly close'!$B$4&gt;C43,"Part paid · overdue","Part paid"),IF('Monthly close'!$B$4&gt;C43,"Overdue","Open")))))</f>
        <v/>
      </c>
      <c r="I43">
        <f>IF(COUNTA(A43:D43)=0,"",IF(OR(A43="",OR(ISNUMBER(SEARCH("~*",A43)),ISNUMBER(SEARCH("~?",A43)),ISNUMBER(SEARCH("~~",A43)),A43&lt;&gt;TRIM(A43),ISNUMBER(FIND(LEFT(A43,1),"&lt;=&gt;"))),IFERROR(OR(NOT(ISNUMBER(B43)),B43&lt;1,DAY(B43)&lt;&gt;1),TRUE),NOT(ISNUMBER(C43)),C43&lt;1,NOT(ISNUMBER(D43)),D43&lt;=0),"Check inputs",IF(COUNTIFS($A$2:$A$251,A43,$B$2:$B$251,B43)&gt;1,"Duplicate unit/month","OK")))</f>
        <v/>
      </c>
    </row>
    <row r="44" spans="5:9">
      <c r="E44" s="5">
        <f>IF(I44&lt;&gt;"OK","",ROUND(SUMIFS('Payments'!$D$2:$D$251,'Payments'!$A$2:$A$251,A44,'Payments'!$B$2:$B$251,B44,'Payments'!$C$2:$C$251,"&lt;="&amp;'Monthly close'!$B$4,'Payments'!$G$2:$G$251,"OK"),2))</f>
        <v/>
      </c>
      <c r="F44" s="5">
        <f>IF(I44&lt;&gt;"OK","",MAX(0,ROUND(D44-E44,2)))</f>
        <v/>
      </c>
      <c r="G44" s="5">
        <f>IF(I44&lt;&gt;"OK","",MAX(0,ROUND(E44-D44,2)))</f>
        <v/>
      </c>
      <c r="H44">
        <f>IF(I44&lt;&gt;"OK","",IF(G44&gt;0,"Overpaid",IF(F44=0,"Paid",IF(E44&gt;0,IF('Monthly close'!$B$4&gt;C44,"Part paid · overdue","Part paid"),IF('Monthly close'!$B$4&gt;C44,"Overdue","Open")))))</f>
        <v/>
      </c>
      <c r="I44">
        <f>IF(COUNTA(A44:D44)=0,"",IF(OR(A44="",OR(ISNUMBER(SEARCH("~*",A44)),ISNUMBER(SEARCH("~?",A44)),ISNUMBER(SEARCH("~~",A44)),A44&lt;&gt;TRIM(A44),ISNUMBER(FIND(LEFT(A44,1),"&lt;=&gt;"))),IFERROR(OR(NOT(ISNUMBER(B44)),B44&lt;1,DAY(B44)&lt;&gt;1),TRUE),NOT(ISNUMBER(C44)),C44&lt;1,NOT(ISNUMBER(D44)),D44&lt;=0),"Check inputs",IF(COUNTIFS($A$2:$A$251,A44,$B$2:$B$251,B44)&gt;1,"Duplicate unit/month","OK")))</f>
        <v/>
      </c>
    </row>
    <row r="45" spans="5:9">
      <c r="E45" s="5">
        <f>IF(I45&lt;&gt;"OK","",ROUND(SUMIFS('Payments'!$D$2:$D$251,'Payments'!$A$2:$A$251,A45,'Payments'!$B$2:$B$251,B45,'Payments'!$C$2:$C$251,"&lt;="&amp;'Monthly close'!$B$4,'Payments'!$G$2:$G$251,"OK"),2))</f>
        <v/>
      </c>
      <c r="F45" s="5">
        <f>IF(I45&lt;&gt;"OK","",MAX(0,ROUND(D45-E45,2)))</f>
        <v/>
      </c>
      <c r="G45" s="5">
        <f>IF(I45&lt;&gt;"OK","",MAX(0,ROUND(E45-D45,2)))</f>
        <v/>
      </c>
      <c r="H45">
        <f>IF(I45&lt;&gt;"OK","",IF(G45&gt;0,"Overpaid",IF(F45=0,"Paid",IF(E45&gt;0,IF('Monthly close'!$B$4&gt;C45,"Part paid · overdue","Part paid"),IF('Monthly close'!$B$4&gt;C45,"Overdue","Open")))))</f>
        <v/>
      </c>
      <c r="I45">
        <f>IF(COUNTA(A45:D45)=0,"",IF(OR(A45="",OR(ISNUMBER(SEARCH("~*",A45)),ISNUMBER(SEARCH("~?",A45)),ISNUMBER(SEARCH("~~",A45)),A45&lt;&gt;TRIM(A45),ISNUMBER(FIND(LEFT(A45,1),"&lt;=&gt;"))),IFERROR(OR(NOT(ISNUMBER(B45)),B45&lt;1,DAY(B45)&lt;&gt;1),TRUE),NOT(ISNUMBER(C45)),C45&lt;1,NOT(ISNUMBER(D45)),D45&lt;=0),"Check inputs",IF(COUNTIFS($A$2:$A$251,A45,$B$2:$B$251,B45)&gt;1,"Duplicate unit/month","OK")))</f>
        <v/>
      </c>
    </row>
    <row r="46" spans="5:9">
      <c r="E46" s="5">
        <f>IF(I46&lt;&gt;"OK","",ROUND(SUMIFS('Payments'!$D$2:$D$251,'Payments'!$A$2:$A$251,A46,'Payments'!$B$2:$B$251,B46,'Payments'!$C$2:$C$251,"&lt;="&amp;'Monthly close'!$B$4,'Payments'!$G$2:$G$251,"OK"),2))</f>
        <v/>
      </c>
      <c r="F46" s="5">
        <f>IF(I46&lt;&gt;"OK","",MAX(0,ROUND(D46-E46,2)))</f>
        <v/>
      </c>
      <c r="G46" s="5">
        <f>IF(I46&lt;&gt;"OK","",MAX(0,ROUND(E46-D46,2)))</f>
        <v/>
      </c>
      <c r="H46">
        <f>IF(I46&lt;&gt;"OK","",IF(G46&gt;0,"Overpaid",IF(F46=0,"Paid",IF(E46&gt;0,IF('Monthly close'!$B$4&gt;C46,"Part paid · overdue","Part paid"),IF('Monthly close'!$B$4&gt;C46,"Overdue","Open")))))</f>
        <v/>
      </c>
      <c r="I46">
        <f>IF(COUNTA(A46:D46)=0,"",IF(OR(A46="",OR(ISNUMBER(SEARCH("~*",A46)),ISNUMBER(SEARCH("~?",A46)),ISNUMBER(SEARCH("~~",A46)),A46&lt;&gt;TRIM(A46),ISNUMBER(FIND(LEFT(A46,1),"&lt;=&gt;"))),IFERROR(OR(NOT(ISNUMBER(B46)),B46&lt;1,DAY(B46)&lt;&gt;1),TRUE),NOT(ISNUMBER(C46)),C46&lt;1,NOT(ISNUMBER(D46)),D46&lt;=0),"Check inputs",IF(COUNTIFS($A$2:$A$251,A46,$B$2:$B$251,B46)&gt;1,"Duplicate unit/month","OK")))</f>
        <v/>
      </c>
    </row>
    <row r="47" spans="5:9">
      <c r="E47" s="5">
        <f>IF(I47&lt;&gt;"OK","",ROUND(SUMIFS('Payments'!$D$2:$D$251,'Payments'!$A$2:$A$251,A47,'Payments'!$B$2:$B$251,B47,'Payments'!$C$2:$C$251,"&lt;="&amp;'Monthly close'!$B$4,'Payments'!$G$2:$G$251,"OK"),2))</f>
        <v/>
      </c>
      <c r="F47" s="5">
        <f>IF(I47&lt;&gt;"OK","",MAX(0,ROUND(D47-E47,2)))</f>
        <v/>
      </c>
      <c r="G47" s="5">
        <f>IF(I47&lt;&gt;"OK","",MAX(0,ROUND(E47-D47,2)))</f>
        <v/>
      </c>
      <c r="H47">
        <f>IF(I47&lt;&gt;"OK","",IF(G47&gt;0,"Overpaid",IF(F47=0,"Paid",IF(E47&gt;0,IF('Monthly close'!$B$4&gt;C47,"Part paid · overdue","Part paid"),IF('Monthly close'!$B$4&gt;C47,"Overdue","Open")))))</f>
        <v/>
      </c>
      <c r="I47">
        <f>IF(COUNTA(A47:D47)=0,"",IF(OR(A47="",OR(ISNUMBER(SEARCH("~*",A47)),ISNUMBER(SEARCH("~?",A47)),ISNUMBER(SEARCH("~~",A47)),A47&lt;&gt;TRIM(A47),ISNUMBER(FIND(LEFT(A47,1),"&lt;=&gt;"))),IFERROR(OR(NOT(ISNUMBER(B47)),B47&lt;1,DAY(B47)&lt;&gt;1),TRUE),NOT(ISNUMBER(C47)),C47&lt;1,NOT(ISNUMBER(D47)),D47&lt;=0),"Check inputs",IF(COUNTIFS($A$2:$A$251,A47,$B$2:$B$251,B47)&gt;1,"Duplicate unit/month","OK")))</f>
        <v/>
      </c>
    </row>
    <row r="48" spans="5:9">
      <c r="E48" s="5">
        <f>IF(I48&lt;&gt;"OK","",ROUND(SUMIFS('Payments'!$D$2:$D$251,'Payments'!$A$2:$A$251,A48,'Payments'!$B$2:$B$251,B48,'Payments'!$C$2:$C$251,"&lt;="&amp;'Monthly close'!$B$4,'Payments'!$G$2:$G$251,"OK"),2))</f>
        <v/>
      </c>
      <c r="F48" s="5">
        <f>IF(I48&lt;&gt;"OK","",MAX(0,ROUND(D48-E48,2)))</f>
        <v/>
      </c>
      <c r="G48" s="5">
        <f>IF(I48&lt;&gt;"OK","",MAX(0,ROUND(E48-D48,2)))</f>
        <v/>
      </c>
      <c r="H48">
        <f>IF(I48&lt;&gt;"OK","",IF(G48&gt;0,"Overpaid",IF(F48=0,"Paid",IF(E48&gt;0,IF('Monthly close'!$B$4&gt;C48,"Part paid · overdue","Part paid"),IF('Monthly close'!$B$4&gt;C48,"Overdue","Open")))))</f>
        <v/>
      </c>
      <c r="I48">
        <f>IF(COUNTA(A48:D48)=0,"",IF(OR(A48="",OR(ISNUMBER(SEARCH("~*",A48)),ISNUMBER(SEARCH("~?",A48)),ISNUMBER(SEARCH("~~",A48)),A48&lt;&gt;TRIM(A48),ISNUMBER(FIND(LEFT(A48,1),"&lt;=&gt;"))),IFERROR(OR(NOT(ISNUMBER(B48)),B48&lt;1,DAY(B48)&lt;&gt;1),TRUE),NOT(ISNUMBER(C48)),C48&lt;1,NOT(ISNUMBER(D48)),D48&lt;=0),"Check inputs",IF(COUNTIFS($A$2:$A$251,A48,$B$2:$B$251,B48)&gt;1,"Duplicate unit/month","OK")))</f>
        <v/>
      </c>
    </row>
    <row r="49" spans="5:9">
      <c r="E49" s="5">
        <f>IF(I49&lt;&gt;"OK","",ROUND(SUMIFS('Payments'!$D$2:$D$251,'Payments'!$A$2:$A$251,A49,'Payments'!$B$2:$B$251,B49,'Payments'!$C$2:$C$251,"&lt;="&amp;'Monthly close'!$B$4,'Payments'!$G$2:$G$251,"OK"),2))</f>
        <v/>
      </c>
      <c r="F49" s="5">
        <f>IF(I49&lt;&gt;"OK","",MAX(0,ROUND(D49-E49,2)))</f>
        <v/>
      </c>
      <c r="G49" s="5">
        <f>IF(I49&lt;&gt;"OK","",MAX(0,ROUND(E49-D49,2)))</f>
        <v/>
      </c>
      <c r="H49">
        <f>IF(I49&lt;&gt;"OK","",IF(G49&gt;0,"Overpaid",IF(F49=0,"Paid",IF(E49&gt;0,IF('Monthly close'!$B$4&gt;C49,"Part paid · overdue","Part paid"),IF('Monthly close'!$B$4&gt;C49,"Overdue","Open")))))</f>
        <v/>
      </c>
      <c r="I49">
        <f>IF(COUNTA(A49:D49)=0,"",IF(OR(A49="",OR(ISNUMBER(SEARCH("~*",A49)),ISNUMBER(SEARCH("~?",A49)),ISNUMBER(SEARCH("~~",A49)),A49&lt;&gt;TRIM(A49),ISNUMBER(FIND(LEFT(A49,1),"&lt;=&gt;"))),IFERROR(OR(NOT(ISNUMBER(B49)),B49&lt;1,DAY(B49)&lt;&gt;1),TRUE),NOT(ISNUMBER(C49)),C49&lt;1,NOT(ISNUMBER(D49)),D49&lt;=0),"Check inputs",IF(COUNTIFS($A$2:$A$251,A49,$B$2:$B$251,B49)&gt;1,"Duplicate unit/month","OK")))</f>
        <v/>
      </c>
    </row>
    <row r="50" spans="5:9">
      <c r="E50" s="5">
        <f>IF(I50&lt;&gt;"OK","",ROUND(SUMIFS('Payments'!$D$2:$D$251,'Payments'!$A$2:$A$251,A50,'Payments'!$B$2:$B$251,B50,'Payments'!$C$2:$C$251,"&lt;="&amp;'Monthly close'!$B$4,'Payments'!$G$2:$G$251,"OK"),2))</f>
        <v/>
      </c>
      <c r="F50" s="5">
        <f>IF(I50&lt;&gt;"OK","",MAX(0,ROUND(D50-E50,2)))</f>
        <v/>
      </c>
      <c r="G50" s="5">
        <f>IF(I50&lt;&gt;"OK","",MAX(0,ROUND(E50-D50,2)))</f>
        <v/>
      </c>
      <c r="H50">
        <f>IF(I50&lt;&gt;"OK","",IF(G50&gt;0,"Overpaid",IF(F50=0,"Paid",IF(E50&gt;0,IF('Monthly close'!$B$4&gt;C50,"Part paid · overdue","Part paid"),IF('Monthly close'!$B$4&gt;C50,"Overdue","Open")))))</f>
        <v/>
      </c>
      <c r="I50">
        <f>IF(COUNTA(A50:D50)=0,"",IF(OR(A50="",OR(ISNUMBER(SEARCH("~*",A50)),ISNUMBER(SEARCH("~?",A50)),ISNUMBER(SEARCH("~~",A50)),A50&lt;&gt;TRIM(A50),ISNUMBER(FIND(LEFT(A50,1),"&lt;=&gt;"))),IFERROR(OR(NOT(ISNUMBER(B50)),B50&lt;1,DAY(B50)&lt;&gt;1),TRUE),NOT(ISNUMBER(C50)),C50&lt;1,NOT(ISNUMBER(D50)),D50&lt;=0),"Check inputs",IF(COUNTIFS($A$2:$A$251,A50,$B$2:$B$251,B50)&gt;1,"Duplicate unit/month","OK")))</f>
        <v/>
      </c>
    </row>
    <row r="51" spans="5:9">
      <c r="E51" s="5">
        <f>IF(I51&lt;&gt;"OK","",ROUND(SUMIFS('Payments'!$D$2:$D$251,'Payments'!$A$2:$A$251,A51,'Payments'!$B$2:$B$251,B51,'Payments'!$C$2:$C$251,"&lt;="&amp;'Monthly close'!$B$4,'Payments'!$G$2:$G$251,"OK"),2))</f>
        <v/>
      </c>
      <c r="F51" s="5">
        <f>IF(I51&lt;&gt;"OK","",MAX(0,ROUND(D51-E51,2)))</f>
        <v/>
      </c>
      <c r="G51" s="5">
        <f>IF(I51&lt;&gt;"OK","",MAX(0,ROUND(E51-D51,2)))</f>
        <v/>
      </c>
      <c r="H51">
        <f>IF(I51&lt;&gt;"OK","",IF(G51&gt;0,"Overpaid",IF(F51=0,"Paid",IF(E51&gt;0,IF('Monthly close'!$B$4&gt;C51,"Part paid · overdue","Part paid"),IF('Monthly close'!$B$4&gt;C51,"Overdue","Open")))))</f>
        <v/>
      </c>
      <c r="I51">
        <f>IF(COUNTA(A51:D51)=0,"",IF(OR(A51="",OR(ISNUMBER(SEARCH("~*",A51)),ISNUMBER(SEARCH("~?",A51)),ISNUMBER(SEARCH("~~",A51)),A51&lt;&gt;TRIM(A51),ISNUMBER(FIND(LEFT(A51,1),"&lt;=&gt;"))),IFERROR(OR(NOT(ISNUMBER(B51)),B51&lt;1,DAY(B51)&lt;&gt;1),TRUE),NOT(ISNUMBER(C51)),C51&lt;1,NOT(ISNUMBER(D51)),D51&lt;=0),"Check inputs",IF(COUNTIFS($A$2:$A$251,A51,$B$2:$B$251,B51)&gt;1,"Duplicate unit/month","OK")))</f>
        <v/>
      </c>
    </row>
    <row r="52" spans="5:9">
      <c r="E52" s="5">
        <f>IF(I52&lt;&gt;"OK","",ROUND(SUMIFS('Payments'!$D$2:$D$251,'Payments'!$A$2:$A$251,A52,'Payments'!$B$2:$B$251,B52,'Payments'!$C$2:$C$251,"&lt;="&amp;'Monthly close'!$B$4,'Payments'!$G$2:$G$251,"OK"),2))</f>
        <v/>
      </c>
      <c r="F52" s="5">
        <f>IF(I52&lt;&gt;"OK","",MAX(0,ROUND(D52-E52,2)))</f>
        <v/>
      </c>
      <c r="G52" s="5">
        <f>IF(I52&lt;&gt;"OK","",MAX(0,ROUND(E52-D52,2)))</f>
        <v/>
      </c>
      <c r="H52">
        <f>IF(I52&lt;&gt;"OK","",IF(G52&gt;0,"Overpaid",IF(F52=0,"Paid",IF(E52&gt;0,IF('Monthly close'!$B$4&gt;C52,"Part paid · overdue","Part paid"),IF('Monthly close'!$B$4&gt;C52,"Overdue","Open")))))</f>
        <v/>
      </c>
      <c r="I52">
        <f>IF(COUNTA(A52:D52)=0,"",IF(OR(A52="",OR(ISNUMBER(SEARCH("~*",A52)),ISNUMBER(SEARCH("~?",A52)),ISNUMBER(SEARCH("~~",A52)),A52&lt;&gt;TRIM(A52),ISNUMBER(FIND(LEFT(A52,1),"&lt;=&gt;"))),IFERROR(OR(NOT(ISNUMBER(B52)),B52&lt;1,DAY(B52)&lt;&gt;1),TRUE),NOT(ISNUMBER(C52)),C52&lt;1,NOT(ISNUMBER(D52)),D52&lt;=0),"Check inputs",IF(COUNTIFS($A$2:$A$251,A52,$B$2:$B$251,B52)&gt;1,"Duplicate unit/month","OK")))</f>
        <v/>
      </c>
    </row>
    <row r="53" spans="5:9">
      <c r="E53" s="5">
        <f>IF(I53&lt;&gt;"OK","",ROUND(SUMIFS('Payments'!$D$2:$D$251,'Payments'!$A$2:$A$251,A53,'Payments'!$B$2:$B$251,B53,'Payments'!$C$2:$C$251,"&lt;="&amp;'Monthly close'!$B$4,'Payments'!$G$2:$G$251,"OK"),2))</f>
        <v/>
      </c>
      <c r="F53" s="5">
        <f>IF(I53&lt;&gt;"OK","",MAX(0,ROUND(D53-E53,2)))</f>
        <v/>
      </c>
      <c r="G53" s="5">
        <f>IF(I53&lt;&gt;"OK","",MAX(0,ROUND(E53-D53,2)))</f>
        <v/>
      </c>
      <c r="H53">
        <f>IF(I53&lt;&gt;"OK","",IF(G53&gt;0,"Overpaid",IF(F53=0,"Paid",IF(E53&gt;0,IF('Monthly close'!$B$4&gt;C53,"Part paid · overdue","Part paid"),IF('Monthly close'!$B$4&gt;C53,"Overdue","Open")))))</f>
        <v/>
      </c>
      <c r="I53">
        <f>IF(COUNTA(A53:D53)=0,"",IF(OR(A53="",OR(ISNUMBER(SEARCH("~*",A53)),ISNUMBER(SEARCH("~?",A53)),ISNUMBER(SEARCH("~~",A53)),A53&lt;&gt;TRIM(A53),ISNUMBER(FIND(LEFT(A53,1),"&lt;=&gt;"))),IFERROR(OR(NOT(ISNUMBER(B53)),B53&lt;1,DAY(B53)&lt;&gt;1),TRUE),NOT(ISNUMBER(C53)),C53&lt;1,NOT(ISNUMBER(D53)),D53&lt;=0),"Check inputs",IF(COUNTIFS($A$2:$A$251,A53,$B$2:$B$251,B53)&gt;1,"Duplicate unit/month","OK")))</f>
        <v/>
      </c>
    </row>
    <row r="54" spans="5:9">
      <c r="E54" s="5">
        <f>IF(I54&lt;&gt;"OK","",ROUND(SUMIFS('Payments'!$D$2:$D$251,'Payments'!$A$2:$A$251,A54,'Payments'!$B$2:$B$251,B54,'Payments'!$C$2:$C$251,"&lt;="&amp;'Monthly close'!$B$4,'Payments'!$G$2:$G$251,"OK"),2))</f>
        <v/>
      </c>
      <c r="F54" s="5">
        <f>IF(I54&lt;&gt;"OK","",MAX(0,ROUND(D54-E54,2)))</f>
        <v/>
      </c>
      <c r="G54" s="5">
        <f>IF(I54&lt;&gt;"OK","",MAX(0,ROUND(E54-D54,2)))</f>
        <v/>
      </c>
      <c r="H54">
        <f>IF(I54&lt;&gt;"OK","",IF(G54&gt;0,"Overpaid",IF(F54=0,"Paid",IF(E54&gt;0,IF('Monthly close'!$B$4&gt;C54,"Part paid · overdue","Part paid"),IF('Monthly close'!$B$4&gt;C54,"Overdue","Open")))))</f>
        <v/>
      </c>
      <c r="I54">
        <f>IF(COUNTA(A54:D54)=0,"",IF(OR(A54="",OR(ISNUMBER(SEARCH("~*",A54)),ISNUMBER(SEARCH("~?",A54)),ISNUMBER(SEARCH("~~",A54)),A54&lt;&gt;TRIM(A54),ISNUMBER(FIND(LEFT(A54,1),"&lt;=&gt;"))),IFERROR(OR(NOT(ISNUMBER(B54)),B54&lt;1,DAY(B54)&lt;&gt;1),TRUE),NOT(ISNUMBER(C54)),C54&lt;1,NOT(ISNUMBER(D54)),D54&lt;=0),"Check inputs",IF(COUNTIFS($A$2:$A$251,A54,$B$2:$B$251,B54)&gt;1,"Duplicate unit/month","OK")))</f>
        <v/>
      </c>
    </row>
    <row r="55" spans="5:9">
      <c r="E55" s="5">
        <f>IF(I55&lt;&gt;"OK","",ROUND(SUMIFS('Payments'!$D$2:$D$251,'Payments'!$A$2:$A$251,A55,'Payments'!$B$2:$B$251,B55,'Payments'!$C$2:$C$251,"&lt;="&amp;'Monthly close'!$B$4,'Payments'!$G$2:$G$251,"OK"),2))</f>
        <v/>
      </c>
      <c r="F55" s="5">
        <f>IF(I55&lt;&gt;"OK","",MAX(0,ROUND(D55-E55,2)))</f>
        <v/>
      </c>
      <c r="G55" s="5">
        <f>IF(I55&lt;&gt;"OK","",MAX(0,ROUND(E55-D55,2)))</f>
        <v/>
      </c>
      <c r="H55">
        <f>IF(I55&lt;&gt;"OK","",IF(G55&gt;0,"Overpaid",IF(F55=0,"Paid",IF(E55&gt;0,IF('Monthly close'!$B$4&gt;C55,"Part paid · overdue","Part paid"),IF('Monthly close'!$B$4&gt;C55,"Overdue","Open")))))</f>
        <v/>
      </c>
      <c r="I55">
        <f>IF(COUNTA(A55:D55)=0,"",IF(OR(A55="",OR(ISNUMBER(SEARCH("~*",A55)),ISNUMBER(SEARCH("~?",A55)),ISNUMBER(SEARCH("~~",A55)),A55&lt;&gt;TRIM(A55),ISNUMBER(FIND(LEFT(A55,1),"&lt;=&gt;"))),IFERROR(OR(NOT(ISNUMBER(B55)),B55&lt;1,DAY(B55)&lt;&gt;1),TRUE),NOT(ISNUMBER(C55)),C55&lt;1,NOT(ISNUMBER(D55)),D55&lt;=0),"Check inputs",IF(COUNTIFS($A$2:$A$251,A55,$B$2:$B$251,B55)&gt;1,"Duplicate unit/month","OK")))</f>
        <v/>
      </c>
    </row>
    <row r="56" spans="5:9">
      <c r="E56" s="5">
        <f>IF(I56&lt;&gt;"OK","",ROUND(SUMIFS('Payments'!$D$2:$D$251,'Payments'!$A$2:$A$251,A56,'Payments'!$B$2:$B$251,B56,'Payments'!$C$2:$C$251,"&lt;="&amp;'Monthly close'!$B$4,'Payments'!$G$2:$G$251,"OK"),2))</f>
        <v/>
      </c>
      <c r="F56" s="5">
        <f>IF(I56&lt;&gt;"OK","",MAX(0,ROUND(D56-E56,2)))</f>
        <v/>
      </c>
      <c r="G56" s="5">
        <f>IF(I56&lt;&gt;"OK","",MAX(0,ROUND(E56-D56,2)))</f>
        <v/>
      </c>
      <c r="H56">
        <f>IF(I56&lt;&gt;"OK","",IF(G56&gt;0,"Overpaid",IF(F56=0,"Paid",IF(E56&gt;0,IF('Monthly close'!$B$4&gt;C56,"Part paid · overdue","Part paid"),IF('Monthly close'!$B$4&gt;C56,"Overdue","Open")))))</f>
        <v/>
      </c>
      <c r="I56">
        <f>IF(COUNTA(A56:D56)=0,"",IF(OR(A56="",OR(ISNUMBER(SEARCH("~*",A56)),ISNUMBER(SEARCH("~?",A56)),ISNUMBER(SEARCH("~~",A56)),A56&lt;&gt;TRIM(A56),ISNUMBER(FIND(LEFT(A56,1),"&lt;=&gt;"))),IFERROR(OR(NOT(ISNUMBER(B56)),B56&lt;1,DAY(B56)&lt;&gt;1),TRUE),NOT(ISNUMBER(C56)),C56&lt;1,NOT(ISNUMBER(D56)),D56&lt;=0),"Check inputs",IF(COUNTIFS($A$2:$A$251,A56,$B$2:$B$251,B56)&gt;1,"Duplicate unit/month","OK")))</f>
        <v/>
      </c>
    </row>
    <row r="57" spans="5:9">
      <c r="E57" s="5">
        <f>IF(I57&lt;&gt;"OK","",ROUND(SUMIFS('Payments'!$D$2:$D$251,'Payments'!$A$2:$A$251,A57,'Payments'!$B$2:$B$251,B57,'Payments'!$C$2:$C$251,"&lt;="&amp;'Monthly close'!$B$4,'Payments'!$G$2:$G$251,"OK"),2))</f>
        <v/>
      </c>
      <c r="F57" s="5">
        <f>IF(I57&lt;&gt;"OK","",MAX(0,ROUND(D57-E57,2)))</f>
        <v/>
      </c>
      <c r="G57" s="5">
        <f>IF(I57&lt;&gt;"OK","",MAX(0,ROUND(E57-D57,2)))</f>
        <v/>
      </c>
      <c r="H57">
        <f>IF(I57&lt;&gt;"OK","",IF(G57&gt;0,"Overpaid",IF(F57=0,"Paid",IF(E57&gt;0,IF('Monthly close'!$B$4&gt;C57,"Part paid · overdue","Part paid"),IF('Monthly close'!$B$4&gt;C57,"Overdue","Open")))))</f>
        <v/>
      </c>
      <c r="I57">
        <f>IF(COUNTA(A57:D57)=0,"",IF(OR(A57="",OR(ISNUMBER(SEARCH("~*",A57)),ISNUMBER(SEARCH("~?",A57)),ISNUMBER(SEARCH("~~",A57)),A57&lt;&gt;TRIM(A57),ISNUMBER(FIND(LEFT(A57,1),"&lt;=&gt;"))),IFERROR(OR(NOT(ISNUMBER(B57)),B57&lt;1,DAY(B57)&lt;&gt;1),TRUE),NOT(ISNUMBER(C57)),C57&lt;1,NOT(ISNUMBER(D57)),D57&lt;=0),"Check inputs",IF(COUNTIFS($A$2:$A$251,A57,$B$2:$B$251,B57)&gt;1,"Duplicate unit/month","OK")))</f>
        <v/>
      </c>
    </row>
    <row r="58" spans="5:9">
      <c r="E58" s="5">
        <f>IF(I58&lt;&gt;"OK","",ROUND(SUMIFS('Payments'!$D$2:$D$251,'Payments'!$A$2:$A$251,A58,'Payments'!$B$2:$B$251,B58,'Payments'!$C$2:$C$251,"&lt;="&amp;'Monthly close'!$B$4,'Payments'!$G$2:$G$251,"OK"),2))</f>
        <v/>
      </c>
      <c r="F58" s="5">
        <f>IF(I58&lt;&gt;"OK","",MAX(0,ROUND(D58-E58,2)))</f>
        <v/>
      </c>
      <c r="G58" s="5">
        <f>IF(I58&lt;&gt;"OK","",MAX(0,ROUND(E58-D58,2)))</f>
        <v/>
      </c>
      <c r="H58">
        <f>IF(I58&lt;&gt;"OK","",IF(G58&gt;0,"Overpaid",IF(F58=0,"Paid",IF(E58&gt;0,IF('Monthly close'!$B$4&gt;C58,"Part paid · overdue","Part paid"),IF('Monthly close'!$B$4&gt;C58,"Overdue","Open")))))</f>
        <v/>
      </c>
      <c r="I58">
        <f>IF(COUNTA(A58:D58)=0,"",IF(OR(A58="",OR(ISNUMBER(SEARCH("~*",A58)),ISNUMBER(SEARCH("~?",A58)),ISNUMBER(SEARCH("~~",A58)),A58&lt;&gt;TRIM(A58),ISNUMBER(FIND(LEFT(A58,1),"&lt;=&gt;"))),IFERROR(OR(NOT(ISNUMBER(B58)),B58&lt;1,DAY(B58)&lt;&gt;1),TRUE),NOT(ISNUMBER(C58)),C58&lt;1,NOT(ISNUMBER(D58)),D58&lt;=0),"Check inputs",IF(COUNTIFS($A$2:$A$251,A58,$B$2:$B$251,B58)&gt;1,"Duplicate unit/month","OK")))</f>
        <v/>
      </c>
    </row>
    <row r="59" spans="5:9">
      <c r="E59" s="5">
        <f>IF(I59&lt;&gt;"OK","",ROUND(SUMIFS('Payments'!$D$2:$D$251,'Payments'!$A$2:$A$251,A59,'Payments'!$B$2:$B$251,B59,'Payments'!$C$2:$C$251,"&lt;="&amp;'Monthly close'!$B$4,'Payments'!$G$2:$G$251,"OK"),2))</f>
        <v/>
      </c>
      <c r="F59" s="5">
        <f>IF(I59&lt;&gt;"OK","",MAX(0,ROUND(D59-E59,2)))</f>
        <v/>
      </c>
      <c r="G59" s="5">
        <f>IF(I59&lt;&gt;"OK","",MAX(0,ROUND(E59-D59,2)))</f>
        <v/>
      </c>
      <c r="H59">
        <f>IF(I59&lt;&gt;"OK","",IF(G59&gt;0,"Overpaid",IF(F59=0,"Paid",IF(E59&gt;0,IF('Monthly close'!$B$4&gt;C59,"Part paid · overdue","Part paid"),IF('Monthly close'!$B$4&gt;C59,"Overdue","Open")))))</f>
        <v/>
      </c>
      <c r="I59">
        <f>IF(COUNTA(A59:D59)=0,"",IF(OR(A59="",OR(ISNUMBER(SEARCH("~*",A59)),ISNUMBER(SEARCH("~?",A59)),ISNUMBER(SEARCH("~~",A59)),A59&lt;&gt;TRIM(A59),ISNUMBER(FIND(LEFT(A59,1),"&lt;=&gt;"))),IFERROR(OR(NOT(ISNUMBER(B59)),B59&lt;1,DAY(B59)&lt;&gt;1),TRUE),NOT(ISNUMBER(C59)),C59&lt;1,NOT(ISNUMBER(D59)),D59&lt;=0),"Check inputs",IF(COUNTIFS($A$2:$A$251,A59,$B$2:$B$251,B59)&gt;1,"Duplicate unit/month","OK")))</f>
        <v/>
      </c>
    </row>
    <row r="60" spans="5:9">
      <c r="E60" s="5">
        <f>IF(I60&lt;&gt;"OK","",ROUND(SUMIFS('Payments'!$D$2:$D$251,'Payments'!$A$2:$A$251,A60,'Payments'!$B$2:$B$251,B60,'Payments'!$C$2:$C$251,"&lt;="&amp;'Monthly close'!$B$4,'Payments'!$G$2:$G$251,"OK"),2))</f>
        <v/>
      </c>
      <c r="F60" s="5">
        <f>IF(I60&lt;&gt;"OK","",MAX(0,ROUND(D60-E60,2)))</f>
        <v/>
      </c>
      <c r="G60" s="5">
        <f>IF(I60&lt;&gt;"OK","",MAX(0,ROUND(E60-D60,2)))</f>
        <v/>
      </c>
      <c r="H60">
        <f>IF(I60&lt;&gt;"OK","",IF(G60&gt;0,"Overpaid",IF(F60=0,"Paid",IF(E60&gt;0,IF('Monthly close'!$B$4&gt;C60,"Part paid · overdue","Part paid"),IF('Monthly close'!$B$4&gt;C60,"Overdue","Open")))))</f>
        <v/>
      </c>
      <c r="I60">
        <f>IF(COUNTA(A60:D60)=0,"",IF(OR(A60="",OR(ISNUMBER(SEARCH("~*",A60)),ISNUMBER(SEARCH("~?",A60)),ISNUMBER(SEARCH("~~",A60)),A60&lt;&gt;TRIM(A60),ISNUMBER(FIND(LEFT(A60,1),"&lt;=&gt;"))),IFERROR(OR(NOT(ISNUMBER(B60)),B60&lt;1,DAY(B60)&lt;&gt;1),TRUE),NOT(ISNUMBER(C60)),C60&lt;1,NOT(ISNUMBER(D60)),D60&lt;=0),"Check inputs",IF(COUNTIFS($A$2:$A$251,A60,$B$2:$B$251,B60)&gt;1,"Duplicate unit/month","OK")))</f>
        <v/>
      </c>
    </row>
    <row r="61" spans="5:9">
      <c r="E61" s="5">
        <f>IF(I61&lt;&gt;"OK","",ROUND(SUMIFS('Payments'!$D$2:$D$251,'Payments'!$A$2:$A$251,A61,'Payments'!$B$2:$B$251,B61,'Payments'!$C$2:$C$251,"&lt;="&amp;'Monthly close'!$B$4,'Payments'!$G$2:$G$251,"OK"),2))</f>
        <v/>
      </c>
      <c r="F61" s="5">
        <f>IF(I61&lt;&gt;"OK","",MAX(0,ROUND(D61-E61,2)))</f>
        <v/>
      </c>
      <c r="G61" s="5">
        <f>IF(I61&lt;&gt;"OK","",MAX(0,ROUND(E61-D61,2)))</f>
        <v/>
      </c>
      <c r="H61">
        <f>IF(I61&lt;&gt;"OK","",IF(G61&gt;0,"Overpaid",IF(F61=0,"Paid",IF(E61&gt;0,IF('Monthly close'!$B$4&gt;C61,"Part paid · overdue","Part paid"),IF('Monthly close'!$B$4&gt;C61,"Overdue","Open")))))</f>
        <v/>
      </c>
      <c r="I61">
        <f>IF(COUNTA(A61:D61)=0,"",IF(OR(A61="",OR(ISNUMBER(SEARCH("~*",A61)),ISNUMBER(SEARCH("~?",A61)),ISNUMBER(SEARCH("~~",A61)),A61&lt;&gt;TRIM(A61),ISNUMBER(FIND(LEFT(A61,1),"&lt;=&gt;"))),IFERROR(OR(NOT(ISNUMBER(B61)),B61&lt;1,DAY(B61)&lt;&gt;1),TRUE),NOT(ISNUMBER(C61)),C61&lt;1,NOT(ISNUMBER(D61)),D61&lt;=0),"Check inputs",IF(COUNTIFS($A$2:$A$251,A61,$B$2:$B$251,B61)&gt;1,"Duplicate unit/month","OK")))</f>
        <v/>
      </c>
    </row>
    <row r="62" spans="5:9">
      <c r="E62" s="5">
        <f>IF(I62&lt;&gt;"OK","",ROUND(SUMIFS('Payments'!$D$2:$D$251,'Payments'!$A$2:$A$251,A62,'Payments'!$B$2:$B$251,B62,'Payments'!$C$2:$C$251,"&lt;="&amp;'Monthly close'!$B$4,'Payments'!$G$2:$G$251,"OK"),2))</f>
        <v/>
      </c>
      <c r="F62" s="5">
        <f>IF(I62&lt;&gt;"OK","",MAX(0,ROUND(D62-E62,2)))</f>
        <v/>
      </c>
      <c r="G62" s="5">
        <f>IF(I62&lt;&gt;"OK","",MAX(0,ROUND(E62-D62,2)))</f>
        <v/>
      </c>
      <c r="H62">
        <f>IF(I62&lt;&gt;"OK","",IF(G62&gt;0,"Overpaid",IF(F62=0,"Paid",IF(E62&gt;0,IF('Monthly close'!$B$4&gt;C62,"Part paid · overdue","Part paid"),IF('Monthly close'!$B$4&gt;C62,"Overdue","Open")))))</f>
        <v/>
      </c>
      <c r="I62">
        <f>IF(COUNTA(A62:D62)=0,"",IF(OR(A62="",OR(ISNUMBER(SEARCH("~*",A62)),ISNUMBER(SEARCH("~?",A62)),ISNUMBER(SEARCH("~~",A62)),A62&lt;&gt;TRIM(A62),ISNUMBER(FIND(LEFT(A62,1),"&lt;=&gt;"))),IFERROR(OR(NOT(ISNUMBER(B62)),B62&lt;1,DAY(B62)&lt;&gt;1),TRUE),NOT(ISNUMBER(C62)),C62&lt;1,NOT(ISNUMBER(D62)),D62&lt;=0),"Check inputs",IF(COUNTIFS($A$2:$A$251,A62,$B$2:$B$251,B62)&gt;1,"Duplicate unit/month","OK")))</f>
        <v/>
      </c>
    </row>
    <row r="63" spans="5:9">
      <c r="E63" s="5">
        <f>IF(I63&lt;&gt;"OK","",ROUND(SUMIFS('Payments'!$D$2:$D$251,'Payments'!$A$2:$A$251,A63,'Payments'!$B$2:$B$251,B63,'Payments'!$C$2:$C$251,"&lt;="&amp;'Monthly close'!$B$4,'Payments'!$G$2:$G$251,"OK"),2))</f>
        <v/>
      </c>
      <c r="F63" s="5">
        <f>IF(I63&lt;&gt;"OK","",MAX(0,ROUND(D63-E63,2)))</f>
        <v/>
      </c>
      <c r="G63" s="5">
        <f>IF(I63&lt;&gt;"OK","",MAX(0,ROUND(E63-D63,2)))</f>
        <v/>
      </c>
      <c r="H63">
        <f>IF(I63&lt;&gt;"OK","",IF(G63&gt;0,"Overpaid",IF(F63=0,"Paid",IF(E63&gt;0,IF('Monthly close'!$B$4&gt;C63,"Part paid · overdue","Part paid"),IF('Monthly close'!$B$4&gt;C63,"Overdue","Open")))))</f>
        <v/>
      </c>
      <c r="I63">
        <f>IF(COUNTA(A63:D63)=0,"",IF(OR(A63="",OR(ISNUMBER(SEARCH("~*",A63)),ISNUMBER(SEARCH("~?",A63)),ISNUMBER(SEARCH("~~",A63)),A63&lt;&gt;TRIM(A63),ISNUMBER(FIND(LEFT(A63,1),"&lt;=&gt;"))),IFERROR(OR(NOT(ISNUMBER(B63)),B63&lt;1,DAY(B63)&lt;&gt;1),TRUE),NOT(ISNUMBER(C63)),C63&lt;1,NOT(ISNUMBER(D63)),D63&lt;=0),"Check inputs",IF(COUNTIFS($A$2:$A$251,A63,$B$2:$B$251,B63)&gt;1,"Duplicate unit/month","OK")))</f>
        <v/>
      </c>
    </row>
    <row r="64" spans="5:9">
      <c r="E64" s="5">
        <f>IF(I64&lt;&gt;"OK","",ROUND(SUMIFS('Payments'!$D$2:$D$251,'Payments'!$A$2:$A$251,A64,'Payments'!$B$2:$B$251,B64,'Payments'!$C$2:$C$251,"&lt;="&amp;'Monthly close'!$B$4,'Payments'!$G$2:$G$251,"OK"),2))</f>
        <v/>
      </c>
      <c r="F64" s="5">
        <f>IF(I64&lt;&gt;"OK","",MAX(0,ROUND(D64-E64,2)))</f>
        <v/>
      </c>
      <c r="G64" s="5">
        <f>IF(I64&lt;&gt;"OK","",MAX(0,ROUND(E64-D64,2)))</f>
        <v/>
      </c>
      <c r="H64">
        <f>IF(I64&lt;&gt;"OK","",IF(G64&gt;0,"Overpaid",IF(F64=0,"Paid",IF(E64&gt;0,IF('Monthly close'!$B$4&gt;C64,"Part paid · overdue","Part paid"),IF('Monthly close'!$B$4&gt;C64,"Overdue","Open")))))</f>
        <v/>
      </c>
      <c r="I64">
        <f>IF(COUNTA(A64:D64)=0,"",IF(OR(A64="",OR(ISNUMBER(SEARCH("~*",A64)),ISNUMBER(SEARCH("~?",A64)),ISNUMBER(SEARCH("~~",A64)),A64&lt;&gt;TRIM(A64),ISNUMBER(FIND(LEFT(A64,1),"&lt;=&gt;"))),IFERROR(OR(NOT(ISNUMBER(B64)),B64&lt;1,DAY(B64)&lt;&gt;1),TRUE),NOT(ISNUMBER(C64)),C64&lt;1,NOT(ISNUMBER(D64)),D64&lt;=0),"Check inputs",IF(COUNTIFS($A$2:$A$251,A64,$B$2:$B$251,B64)&gt;1,"Duplicate unit/month","OK")))</f>
        <v/>
      </c>
    </row>
    <row r="65" spans="5:9">
      <c r="E65" s="5">
        <f>IF(I65&lt;&gt;"OK","",ROUND(SUMIFS('Payments'!$D$2:$D$251,'Payments'!$A$2:$A$251,A65,'Payments'!$B$2:$B$251,B65,'Payments'!$C$2:$C$251,"&lt;="&amp;'Monthly close'!$B$4,'Payments'!$G$2:$G$251,"OK"),2))</f>
        <v/>
      </c>
      <c r="F65" s="5">
        <f>IF(I65&lt;&gt;"OK","",MAX(0,ROUND(D65-E65,2)))</f>
        <v/>
      </c>
      <c r="G65" s="5">
        <f>IF(I65&lt;&gt;"OK","",MAX(0,ROUND(E65-D65,2)))</f>
        <v/>
      </c>
      <c r="H65">
        <f>IF(I65&lt;&gt;"OK","",IF(G65&gt;0,"Overpaid",IF(F65=0,"Paid",IF(E65&gt;0,IF('Monthly close'!$B$4&gt;C65,"Part paid · overdue","Part paid"),IF('Monthly close'!$B$4&gt;C65,"Overdue","Open")))))</f>
        <v/>
      </c>
      <c r="I65">
        <f>IF(COUNTA(A65:D65)=0,"",IF(OR(A65="",OR(ISNUMBER(SEARCH("~*",A65)),ISNUMBER(SEARCH("~?",A65)),ISNUMBER(SEARCH("~~",A65)),A65&lt;&gt;TRIM(A65),ISNUMBER(FIND(LEFT(A65,1),"&lt;=&gt;"))),IFERROR(OR(NOT(ISNUMBER(B65)),B65&lt;1,DAY(B65)&lt;&gt;1),TRUE),NOT(ISNUMBER(C65)),C65&lt;1,NOT(ISNUMBER(D65)),D65&lt;=0),"Check inputs",IF(COUNTIFS($A$2:$A$251,A65,$B$2:$B$251,B65)&gt;1,"Duplicate unit/month","OK")))</f>
        <v/>
      </c>
    </row>
    <row r="66" spans="5:9">
      <c r="E66" s="5">
        <f>IF(I66&lt;&gt;"OK","",ROUND(SUMIFS('Payments'!$D$2:$D$251,'Payments'!$A$2:$A$251,A66,'Payments'!$B$2:$B$251,B66,'Payments'!$C$2:$C$251,"&lt;="&amp;'Monthly close'!$B$4,'Payments'!$G$2:$G$251,"OK"),2))</f>
        <v/>
      </c>
      <c r="F66" s="5">
        <f>IF(I66&lt;&gt;"OK","",MAX(0,ROUND(D66-E66,2)))</f>
        <v/>
      </c>
      <c r="G66" s="5">
        <f>IF(I66&lt;&gt;"OK","",MAX(0,ROUND(E66-D66,2)))</f>
        <v/>
      </c>
      <c r="H66">
        <f>IF(I66&lt;&gt;"OK","",IF(G66&gt;0,"Overpaid",IF(F66=0,"Paid",IF(E66&gt;0,IF('Monthly close'!$B$4&gt;C66,"Part paid · overdue","Part paid"),IF('Monthly close'!$B$4&gt;C66,"Overdue","Open")))))</f>
        <v/>
      </c>
      <c r="I66">
        <f>IF(COUNTA(A66:D66)=0,"",IF(OR(A66="",OR(ISNUMBER(SEARCH("~*",A66)),ISNUMBER(SEARCH("~?",A66)),ISNUMBER(SEARCH("~~",A66)),A66&lt;&gt;TRIM(A66),ISNUMBER(FIND(LEFT(A66,1),"&lt;=&gt;"))),IFERROR(OR(NOT(ISNUMBER(B66)),B66&lt;1,DAY(B66)&lt;&gt;1),TRUE),NOT(ISNUMBER(C66)),C66&lt;1,NOT(ISNUMBER(D66)),D66&lt;=0),"Check inputs",IF(COUNTIFS($A$2:$A$251,A66,$B$2:$B$251,B66)&gt;1,"Duplicate unit/month","OK")))</f>
        <v/>
      </c>
    </row>
    <row r="67" spans="5:9">
      <c r="E67" s="5">
        <f>IF(I67&lt;&gt;"OK","",ROUND(SUMIFS('Payments'!$D$2:$D$251,'Payments'!$A$2:$A$251,A67,'Payments'!$B$2:$B$251,B67,'Payments'!$C$2:$C$251,"&lt;="&amp;'Monthly close'!$B$4,'Payments'!$G$2:$G$251,"OK"),2))</f>
        <v/>
      </c>
      <c r="F67" s="5">
        <f>IF(I67&lt;&gt;"OK","",MAX(0,ROUND(D67-E67,2)))</f>
        <v/>
      </c>
      <c r="G67" s="5">
        <f>IF(I67&lt;&gt;"OK","",MAX(0,ROUND(E67-D67,2)))</f>
        <v/>
      </c>
      <c r="H67">
        <f>IF(I67&lt;&gt;"OK","",IF(G67&gt;0,"Overpaid",IF(F67=0,"Paid",IF(E67&gt;0,IF('Monthly close'!$B$4&gt;C67,"Part paid · overdue","Part paid"),IF('Monthly close'!$B$4&gt;C67,"Overdue","Open")))))</f>
        <v/>
      </c>
      <c r="I67">
        <f>IF(COUNTA(A67:D67)=0,"",IF(OR(A67="",OR(ISNUMBER(SEARCH("~*",A67)),ISNUMBER(SEARCH("~?",A67)),ISNUMBER(SEARCH("~~",A67)),A67&lt;&gt;TRIM(A67),ISNUMBER(FIND(LEFT(A67,1),"&lt;=&gt;"))),IFERROR(OR(NOT(ISNUMBER(B67)),B67&lt;1,DAY(B67)&lt;&gt;1),TRUE),NOT(ISNUMBER(C67)),C67&lt;1,NOT(ISNUMBER(D67)),D67&lt;=0),"Check inputs",IF(COUNTIFS($A$2:$A$251,A67,$B$2:$B$251,B67)&gt;1,"Duplicate unit/month","OK")))</f>
        <v/>
      </c>
    </row>
    <row r="68" spans="5:9">
      <c r="E68" s="5">
        <f>IF(I68&lt;&gt;"OK","",ROUND(SUMIFS('Payments'!$D$2:$D$251,'Payments'!$A$2:$A$251,A68,'Payments'!$B$2:$B$251,B68,'Payments'!$C$2:$C$251,"&lt;="&amp;'Monthly close'!$B$4,'Payments'!$G$2:$G$251,"OK"),2))</f>
        <v/>
      </c>
      <c r="F68" s="5">
        <f>IF(I68&lt;&gt;"OK","",MAX(0,ROUND(D68-E68,2)))</f>
        <v/>
      </c>
      <c r="G68" s="5">
        <f>IF(I68&lt;&gt;"OK","",MAX(0,ROUND(E68-D68,2)))</f>
        <v/>
      </c>
      <c r="H68">
        <f>IF(I68&lt;&gt;"OK","",IF(G68&gt;0,"Overpaid",IF(F68=0,"Paid",IF(E68&gt;0,IF('Monthly close'!$B$4&gt;C68,"Part paid · overdue","Part paid"),IF('Monthly close'!$B$4&gt;C68,"Overdue","Open")))))</f>
        <v/>
      </c>
      <c r="I68">
        <f>IF(COUNTA(A68:D68)=0,"",IF(OR(A68="",OR(ISNUMBER(SEARCH("~*",A68)),ISNUMBER(SEARCH("~?",A68)),ISNUMBER(SEARCH("~~",A68)),A68&lt;&gt;TRIM(A68),ISNUMBER(FIND(LEFT(A68,1),"&lt;=&gt;"))),IFERROR(OR(NOT(ISNUMBER(B68)),B68&lt;1,DAY(B68)&lt;&gt;1),TRUE),NOT(ISNUMBER(C68)),C68&lt;1,NOT(ISNUMBER(D68)),D68&lt;=0),"Check inputs",IF(COUNTIFS($A$2:$A$251,A68,$B$2:$B$251,B68)&gt;1,"Duplicate unit/month","OK")))</f>
        <v/>
      </c>
    </row>
    <row r="69" spans="5:9">
      <c r="E69" s="5">
        <f>IF(I69&lt;&gt;"OK","",ROUND(SUMIFS('Payments'!$D$2:$D$251,'Payments'!$A$2:$A$251,A69,'Payments'!$B$2:$B$251,B69,'Payments'!$C$2:$C$251,"&lt;="&amp;'Monthly close'!$B$4,'Payments'!$G$2:$G$251,"OK"),2))</f>
        <v/>
      </c>
      <c r="F69" s="5">
        <f>IF(I69&lt;&gt;"OK","",MAX(0,ROUND(D69-E69,2)))</f>
        <v/>
      </c>
      <c r="G69" s="5">
        <f>IF(I69&lt;&gt;"OK","",MAX(0,ROUND(E69-D69,2)))</f>
        <v/>
      </c>
      <c r="H69">
        <f>IF(I69&lt;&gt;"OK","",IF(G69&gt;0,"Overpaid",IF(F69=0,"Paid",IF(E69&gt;0,IF('Monthly close'!$B$4&gt;C69,"Part paid · overdue","Part paid"),IF('Monthly close'!$B$4&gt;C69,"Overdue","Open")))))</f>
        <v/>
      </c>
      <c r="I69">
        <f>IF(COUNTA(A69:D69)=0,"",IF(OR(A69="",OR(ISNUMBER(SEARCH("~*",A69)),ISNUMBER(SEARCH("~?",A69)),ISNUMBER(SEARCH("~~",A69)),A69&lt;&gt;TRIM(A69),ISNUMBER(FIND(LEFT(A69,1),"&lt;=&gt;"))),IFERROR(OR(NOT(ISNUMBER(B69)),B69&lt;1,DAY(B69)&lt;&gt;1),TRUE),NOT(ISNUMBER(C69)),C69&lt;1,NOT(ISNUMBER(D69)),D69&lt;=0),"Check inputs",IF(COUNTIFS($A$2:$A$251,A69,$B$2:$B$251,B69)&gt;1,"Duplicate unit/month","OK")))</f>
        <v/>
      </c>
    </row>
    <row r="70" spans="5:9">
      <c r="E70" s="5">
        <f>IF(I70&lt;&gt;"OK","",ROUND(SUMIFS('Payments'!$D$2:$D$251,'Payments'!$A$2:$A$251,A70,'Payments'!$B$2:$B$251,B70,'Payments'!$C$2:$C$251,"&lt;="&amp;'Monthly close'!$B$4,'Payments'!$G$2:$G$251,"OK"),2))</f>
        <v/>
      </c>
      <c r="F70" s="5">
        <f>IF(I70&lt;&gt;"OK","",MAX(0,ROUND(D70-E70,2)))</f>
        <v/>
      </c>
      <c r="G70" s="5">
        <f>IF(I70&lt;&gt;"OK","",MAX(0,ROUND(E70-D70,2)))</f>
        <v/>
      </c>
      <c r="H70">
        <f>IF(I70&lt;&gt;"OK","",IF(G70&gt;0,"Overpaid",IF(F70=0,"Paid",IF(E70&gt;0,IF('Monthly close'!$B$4&gt;C70,"Part paid · overdue","Part paid"),IF('Monthly close'!$B$4&gt;C70,"Overdue","Open")))))</f>
        <v/>
      </c>
      <c r="I70">
        <f>IF(COUNTA(A70:D70)=0,"",IF(OR(A70="",OR(ISNUMBER(SEARCH("~*",A70)),ISNUMBER(SEARCH("~?",A70)),ISNUMBER(SEARCH("~~",A70)),A70&lt;&gt;TRIM(A70),ISNUMBER(FIND(LEFT(A70,1),"&lt;=&gt;"))),IFERROR(OR(NOT(ISNUMBER(B70)),B70&lt;1,DAY(B70)&lt;&gt;1),TRUE),NOT(ISNUMBER(C70)),C70&lt;1,NOT(ISNUMBER(D70)),D70&lt;=0),"Check inputs",IF(COUNTIFS($A$2:$A$251,A70,$B$2:$B$251,B70)&gt;1,"Duplicate unit/month","OK")))</f>
        <v/>
      </c>
    </row>
    <row r="71" spans="5:9">
      <c r="E71" s="5">
        <f>IF(I71&lt;&gt;"OK","",ROUND(SUMIFS('Payments'!$D$2:$D$251,'Payments'!$A$2:$A$251,A71,'Payments'!$B$2:$B$251,B71,'Payments'!$C$2:$C$251,"&lt;="&amp;'Monthly close'!$B$4,'Payments'!$G$2:$G$251,"OK"),2))</f>
        <v/>
      </c>
      <c r="F71" s="5">
        <f>IF(I71&lt;&gt;"OK","",MAX(0,ROUND(D71-E71,2)))</f>
        <v/>
      </c>
      <c r="G71" s="5">
        <f>IF(I71&lt;&gt;"OK","",MAX(0,ROUND(E71-D71,2)))</f>
        <v/>
      </c>
      <c r="H71">
        <f>IF(I71&lt;&gt;"OK","",IF(G71&gt;0,"Overpaid",IF(F71=0,"Paid",IF(E71&gt;0,IF('Monthly close'!$B$4&gt;C71,"Part paid · overdue","Part paid"),IF('Monthly close'!$B$4&gt;C71,"Overdue","Open")))))</f>
        <v/>
      </c>
      <c r="I71">
        <f>IF(COUNTA(A71:D71)=0,"",IF(OR(A71="",OR(ISNUMBER(SEARCH("~*",A71)),ISNUMBER(SEARCH("~?",A71)),ISNUMBER(SEARCH("~~",A71)),A71&lt;&gt;TRIM(A71),ISNUMBER(FIND(LEFT(A71,1),"&lt;=&gt;"))),IFERROR(OR(NOT(ISNUMBER(B71)),B71&lt;1,DAY(B71)&lt;&gt;1),TRUE),NOT(ISNUMBER(C71)),C71&lt;1,NOT(ISNUMBER(D71)),D71&lt;=0),"Check inputs",IF(COUNTIFS($A$2:$A$251,A71,$B$2:$B$251,B71)&gt;1,"Duplicate unit/month","OK")))</f>
        <v/>
      </c>
    </row>
    <row r="72" spans="5:9">
      <c r="E72" s="5">
        <f>IF(I72&lt;&gt;"OK","",ROUND(SUMIFS('Payments'!$D$2:$D$251,'Payments'!$A$2:$A$251,A72,'Payments'!$B$2:$B$251,B72,'Payments'!$C$2:$C$251,"&lt;="&amp;'Monthly close'!$B$4,'Payments'!$G$2:$G$251,"OK"),2))</f>
        <v/>
      </c>
      <c r="F72" s="5">
        <f>IF(I72&lt;&gt;"OK","",MAX(0,ROUND(D72-E72,2)))</f>
        <v/>
      </c>
      <c r="G72" s="5">
        <f>IF(I72&lt;&gt;"OK","",MAX(0,ROUND(E72-D72,2)))</f>
        <v/>
      </c>
      <c r="H72">
        <f>IF(I72&lt;&gt;"OK","",IF(G72&gt;0,"Overpaid",IF(F72=0,"Paid",IF(E72&gt;0,IF('Monthly close'!$B$4&gt;C72,"Part paid · overdue","Part paid"),IF('Monthly close'!$B$4&gt;C72,"Overdue","Open")))))</f>
        <v/>
      </c>
      <c r="I72">
        <f>IF(COUNTA(A72:D72)=0,"",IF(OR(A72="",OR(ISNUMBER(SEARCH("~*",A72)),ISNUMBER(SEARCH("~?",A72)),ISNUMBER(SEARCH("~~",A72)),A72&lt;&gt;TRIM(A72),ISNUMBER(FIND(LEFT(A72,1),"&lt;=&gt;"))),IFERROR(OR(NOT(ISNUMBER(B72)),B72&lt;1,DAY(B72)&lt;&gt;1),TRUE),NOT(ISNUMBER(C72)),C72&lt;1,NOT(ISNUMBER(D72)),D72&lt;=0),"Check inputs",IF(COUNTIFS($A$2:$A$251,A72,$B$2:$B$251,B72)&gt;1,"Duplicate unit/month","OK")))</f>
        <v/>
      </c>
    </row>
    <row r="73" spans="5:9">
      <c r="E73" s="5">
        <f>IF(I73&lt;&gt;"OK","",ROUND(SUMIFS('Payments'!$D$2:$D$251,'Payments'!$A$2:$A$251,A73,'Payments'!$B$2:$B$251,B73,'Payments'!$C$2:$C$251,"&lt;="&amp;'Monthly close'!$B$4,'Payments'!$G$2:$G$251,"OK"),2))</f>
        <v/>
      </c>
      <c r="F73" s="5">
        <f>IF(I73&lt;&gt;"OK","",MAX(0,ROUND(D73-E73,2)))</f>
        <v/>
      </c>
      <c r="G73" s="5">
        <f>IF(I73&lt;&gt;"OK","",MAX(0,ROUND(E73-D73,2)))</f>
        <v/>
      </c>
      <c r="H73">
        <f>IF(I73&lt;&gt;"OK","",IF(G73&gt;0,"Overpaid",IF(F73=0,"Paid",IF(E73&gt;0,IF('Monthly close'!$B$4&gt;C73,"Part paid · overdue","Part paid"),IF('Monthly close'!$B$4&gt;C73,"Overdue","Open")))))</f>
        <v/>
      </c>
      <c r="I73">
        <f>IF(COUNTA(A73:D73)=0,"",IF(OR(A73="",OR(ISNUMBER(SEARCH("~*",A73)),ISNUMBER(SEARCH("~?",A73)),ISNUMBER(SEARCH("~~",A73)),A73&lt;&gt;TRIM(A73),ISNUMBER(FIND(LEFT(A73,1),"&lt;=&gt;"))),IFERROR(OR(NOT(ISNUMBER(B73)),B73&lt;1,DAY(B73)&lt;&gt;1),TRUE),NOT(ISNUMBER(C73)),C73&lt;1,NOT(ISNUMBER(D73)),D73&lt;=0),"Check inputs",IF(COUNTIFS($A$2:$A$251,A73,$B$2:$B$251,B73)&gt;1,"Duplicate unit/month","OK")))</f>
        <v/>
      </c>
    </row>
    <row r="74" spans="5:9">
      <c r="E74" s="5">
        <f>IF(I74&lt;&gt;"OK","",ROUND(SUMIFS('Payments'!$D$2:$D$251,'Payments'!$A$2:$A$251,A74,'Payments'!$B$2:$B$251,B74,'Payments'!$C$2:$C$251,"&lt;="&amp;'Monthly close'!$B$4,'Payments'!$G$2:$G$251,"OK"),2))</f>
        <v/>
      </c>
      <c r="F74" s="5">
        <f>IF(I74&lt;&gt;"OK","",MAX(0,ROUND(D74-E74,2)))</f>
        <v/>
      </c>
      <c r="G74" s="5">
        <f>IF(I74&lt;&gt;"OK","",MAX(0,ROUND(E74-D74,2)))</f>
        <v/>
      </c>
      <c r="H74">
        <f>IF(I74&lt;&gt;"OK","",IF(G74&gt;0,"Overpaid",IF(F74=0,"Paid",IF(E74&gt;0,IF('Monthly close'!$B$4&gt;C74,"Part paid · overdue","Part paid"),IF('Monthly close'!$B$4&gt;C74,"Overdue","Open")))))</f>
        <v/>
      </c>
      <c r="I74">
        <f>IF(COUNTA(A74:D74)=0,"",IF(OR(A74="",OR(ISNUMBER(SEARCH("~*",A74)),ISNUMBER(SEARCH("~?",A74)),ISNUMBER(SEARCH("~~",A74)),A74&lt;&gt;TRIM(A74),ISNUMBER(FIND(LEFT(A74,1),"&lt;=&gt;"))),IFERROR(OR(NOT(ISNUMBER(B74)),B74&lt;1,DAY(B74)&lt;&gt;1),TRUE),NOT(ISNUMBER(C74)),C74&lt;1,NOT(ISNUMBER(D74)),D74&lt;=0),"Check inputs",IF(COUNTIFS($A$2:$A$251,A74,$B$2:$B$251,B74)&gt;1,"Duplicate unit/month","OK")))</f>
        <v/>
      </c>
    </row>
    <row r="75" spans="5:9">
      <c r="E75" s="5">
        <f>IF(I75&lt;&gt;"OK","",ROUND(SUMIFS('Payments'!$D$2:$D$251,'Payments'!$A$2:$A$251,A75,'Payments'!$B$2:$B$251,B75,'Payments'!$C$2:$C$251,"&lt;="&amp;'Monthly close'!$B$4,'Payments'!$G$2:$G$251,"OK"),2))</f>
        <v/>
      </c>
      <c r="F75" s="5">
        <f>IF(I75&lt;&gt;"OK","",MAX(0,ROUND(D75-E75,2)))</f>
        <v/>
      </c>
      <c r="G75" s="5">
        <f>IF(I75&lt;&gt;"OK","",MAX(0,ROUND(E75-D75,2)))</f>
        <v/>
      </c>
      <c r="H75">
        <f>IF(I75&lt;&gt;"OK","",IF(G75&gt;0,"Overpaid",IF(F75=0,"Paid",IF(E75&gt;0,IF('Monthly close'!$B$4&gt;C75,"Part paid · overdue","Part paid"),IF('Monthly close'!$B$4&gt;C75,"Overdue","Open")))))</f>
        <v/>
      </c>
      <c r="I75">
        <f>IF(COUNTA(A75:D75)=0,"",IF(OR(A75="",OR(ISNUMBER(SEARCH("~*",A75)),ISNUMBER(SEARCH("~?",A75)),ISNUMBER(SEARCH("~~",A75)),A75&lt;&gt;TRIM(A75),ISNUMBER(FIND(LEFT(A75,1),"&lt;=&gt;"))),IFERROR(OR(NOT(ISNUMBER(B75)),B75&lt;1,DAY(B75)&lt;&gt;1),TRUE),NOT(ISNUMBER(C75)),C75&lt;1,NOT(ISNUMBER(D75)),D75&lt;=0),"Check inputs",IF(COUNTIFS($A$2:$A$251,A75,$B$2:$B$251,B75)&gt;1,"Duplicate unit/month","OK")))</f>
        <v/>
      </c>
    </row>
    <row r="76" spans="5:9">
      <c r="E76" s="5">
        <f>IF(I76&lt;&gt;"OK","",ROUND(SUMIFS('Payments'!$D$2:$D$251,'Payments'!$A$2:$A$251,A76,'Payments'!$B$2:$B$251,B76,'Payments'!$C$2:$C$251,"&lt;="&amp;'Monthly close'!$B$4,'Payments'!$G$2:$G$251,"OK"),2))</f>
        <v/>
      </c>
      <c r="F76" s="5">
        <f>IF(I76&lt;&gt;"OK","",MAX(0,ROUND(D76-E76,2)))</f>
        <v/>
      </c>
      <c r="G76" s="5">
        <f>IF(I76&lt;&gt;"OK","",MAX(0,ROUND(E76-D76,2)))</f>
        <v/>
      </c>
      <c r="H76">
        <f>IF(I76&lt;&gt;"OK","",IF(G76&gt;0,"Overpaid",IF(F76=0,"Paid",IF(E76&gt;0,IF('Monthly close'!$B$4&gt;C76,"Part paid · overdue","Part paid"),IF('Monthly close'!$B$4&gt;C76,"Overdue","Open")))))</f>
        <v/>
      </c>
      <c r="I76">
        <f>IF(COUNTA(A76:D76)=0,"",IF(OR(A76="",OR(ISNUMBER(SEARCH("~*",A76)),ISNUMBER(SEARCH("~?",A76)),ISNUMBER(SEARCH("~~",A76)),A76&lt;&gt;TRIM(A76),ISNUMBER(FIND(LEFT(A76,1),"&lt;=&gt;"))),IFERROR(OR(NOT(ISNUMBER(B76)),B76&lt;1,DAY(B76)&lt;&gt;1),TRUE),NOT(ISNUMBER(C76)),C76&lt;1,NOT(ISNUMBER(D76)),D76&lt;=0),"Check inputs",IF(COUNTIFS($A$2:$A$251,A76,$B$2:$B$251,B76)&gt;1,"Duplicate unit/month","OK")))</f>
        <v/>
      </c>
    </row>
    <row r="77" spans="5:9">
      <c r="E77" s="5">
        <f>IF(I77&lt;&gt;"OK","",ROUND(SUMIFS('Payments'!$D$2:$D$251,'Payments'!$A$2:$A$251,A77,'Payments'!$B$2:$B$251,B77,'Payments'!$C$2:$C$251,"&lt;="&amp;'Monthly close'!$B$4,'Payments'!$G$2:$G$251,"OK"),2))</f>
        <v/>
      </c>
      <c r="F77" s="5">
        <f>IF(I77&lt;&gt;"OK","",MAX(0,ROUND(D77-E77,2)))</f>
        <v/>
      </c>
      <c r="G77" s="5">
        <f>IF(I77&lt;&gt;"OK","",MAX(0,ROUND(E77-D77,2)))</f>
        <v/>
      </c>
      <c r="H77">
        <f>IF(I77&lt;&gt;"OK","",IF(G77&gt;0,"Overpaid",IF(F77=0,"Paid",IF(E77&gt;0,IF('Monthly close'!$B$4&gt;C77,"Part paid · overdue","Part paid"),IF('Monthly close'!$B$4&gt;C77,"Overdue","Open")))))</f>
        <v/>
      </c>
      <c r="I77">
        <f>IF(COUNTA(A77:D77)=0,"",IF(OR(A77="",OR(ISNUMBER(SEARCH("~*",A77)),ISNUMBER(SEARCH("~?",A77)),ISNUMBER(SEARCH("~~",A77)),A77&lt;&gt;TRIM(A77),ISNUMBER(FIND(LEFT(A77,1),"&lt;=&gt;"))),IFERROR(OR(NOT(ISNUMBER(B77)),B77&lt;1,DAY(B77)&lt;&gt;1),TRUE),NOT(ISNUMBER(C77)),C77&lt;1,NOT(ISNUMBER(D77)),D77&lt;=0),"Check inputs",IF(COUNTIFS($A$2:$A$251,A77,$B$2:$B$251,B77)&gt;1,"Duplicate unit/month","OK")))</f>
        <v/>
      </c>
    </row>
    <row r="78" spans="5:9">
      <c r="E78" s="5">
        <f>IF(I78&lt;&gt;"OK","",ROUND(SUMIFS('Payments'!$D$2:$D$251,'Payments'!$A$2:$A$251,A78,'Payments'!$B$2:$B$251,B78,'Payments'!$C$2:$C$251,"&lt;="&amp;'Monthly close'!$B$4,'Payments'!$G$2:$G$251,"OK"),2))</f>
        <v/>
      </c>
      <c r="F78" s="5">
        <f>IF(I78&lt;&gt;"OK","",MAX(0,ROUND(D78-E78,2)))</f>
        <v/>
      </c>
      <c r="G78" s="5">
        <f>IF(I78&lt;&gt;"OK","",MAX(0,ROUND(E78-D78,2)))</f>
        <v/>
      </c>
      <c r="H78">
        <f>IF(I78&lt;&gt;"OK","",IF(G78&gt;0,"Overpaid",IF(F78=0,"Paid",IF(E78&gt;0,IF('Monthly close'!$B$4&gt;C78,"Part paid · overdue","Part paid"),IF('Monthly close'!$B$4&gt;C78,"Overdue","Open")))))</f>
        <v/>
      </c>
      <c r="I78">
        <f>IF(COUNTA(A78:D78)=0,"",IF(OR(A78="",OR(ISNUMBER(SEARCH("~*",A78)),ISNUMBER(SEARCH("~?",A78)),ISNUMBER(SEARCH("~~",A78)),A78&lt;&gt;TRIM(A78),ISNUMBER(FIND(LEFT(A78,1),"&lt;=&gt;"))),IFERROR(OR(NOT(ISNUMBER(B78)),B78&lt;1,DAY(B78)&lt;&gt;1),TRUE),NOT(ISNUMBER(C78)),C78&lt;1,NOT(ISNUMBER(D78)),D78&lt;=0),"Check inputs",IF(COUNTIFS($A$2:$A$251,A78,$B$2:$B$251,B78)&gt;1,"Duplicate unit/month","OK")))</f>
        <v/>
      </c>
    </row>
    <row r="79" spans="5:9">
      <c r="E79" s="5">
        <f>IF(I79&lt;&gt;"OK","",ROUND(SUMIFS('Payments'!$D$2:$D$251,'Payments'!$A$2:$A$251,A79,'Payments'!$B$2:$B$251,B79,'Payments'!$C$2:$C$251,"&lt;="&amp;'Monthly close'!$B$4,'Payments'!$G$2:$G$251,"OK"),2))</f>
        <v/>
      </c>
      <c r="F79" s="5">
        <f>IF(I79&lt;&gt;"OK","",MAX(0,ROUND(D79-E79,2)))</f>
        <v/>
      </c>
      <c r="G79" s="5">
        <f>IF(I79&lt;&gt;"OK","",MAX(0,ROUND(E79-D79,2)))</f>
        <v/>
      </c>
      <c r="H79">
        <f>IF(I79&lt;&gt;"OK","",IF(G79&gt;0,"Overpaid",IF(F79=0,"Paid",IF(E79&gt;0,IF('Monthly close'!$B$4&gt;C79,"Part paid · overdue","Part paid"),IF('Monthly close'!$B$4&gt;C79,"Overdue","Open")))))</f>
        <v/>
      </c>
      <c r="I79">
        <f>IF(COUNTA(A79:D79)=0,"",IF(OR(A79="",OR(ISNUMBER(SEARCH("~*",A79)),ISNUMBER(SEARCH("~?",A79)),ISNUMBER(SEARCH("~~",A79)),A79&lt;&gt;TRIM(A79),ISNUMBER(FIND(LEFT(A79,1),"&lt;=&gt;"))),IFERROR(OR(NOT(ISNUMBER(B79)),B79&lt;1,DAY(B79)&lt;&gt;1),TRUE),NOT(ISNUMBER(C79)),C79&lt;1,NOT(ISNUMBER(D79)),D79&lt;=0),"Check inputs",IF(COUNTIFS($A$2:$A$251,A79,$B$2:$B$251,B79)&gt;1,"Duplicate unit/month","OK")))</f>
        <v/>
      </c>
    </row>
    <row r="80" spans="5:9">
      <c r="E80" s="5">
        <f>IF(I80&lt;&gt;"OK","",ROUND(SUMIFS('Payments'!$D$2:$D$251,'Payments'!$A$2:$A$251,A80,'Payments'!$B$2:$B$251,B80,'Payments'!$C$2:$C$251,"&lt;="&amp;'Monthly close'!$B$4,'Payments'!$G$2:$G$251,"OK"),2))</f>
        <v/>
      </c>
      <c r="F80" s="5">
        <f>IF(I80&lt;&gt;"OK","",MAX(0,ROUND(D80-E80,2)))</f>
        <v/>
      </c>
      <c r="G80" s="5">
        <f>IF(I80&lt;&gt;"OK","",MAX(0,ROUND(E80-D80,2)))</f>
        <v/>
      </c>
      <c r="H80">
        <f>IF(I80&lt;&gt;"OK","",IF(G80&gt;0,"Overpaid",IF(F80=0,"Paid",IF(E80&gt;0,IF('Monthly close'!$B$4&gt;C80,"Part paid · overdue","Part paid"),IF('Monthly close'!$B$4&gt;C80,"Overdue","Open")))))</f>
        <v/>
      </c>
      <c r="I80">
        <f>IF(COUNTA(A80:D80)=0,"",IF(OR(A80="",OR(ISNUMBER(SEARCH("~*",A80)),ISNUMBER(SEARCH("~?",A80)),ISNUMBER(SEARCH("~~",A80)),A80&lt;&gt;TRIM(A80),ISNUMBER(FIND(LEFT(A80,1),"&lt;=&gt;"))),IFERROR(OR(NOT(ISNUMBER(B80)),B80&lt;1,DAY(B80)&lt;&gt;1),TRUE),NOT(ISNUMBER(C80)),C80&lt;1,NOT(ISNUMBER(D80)),D80&lt;=0),"Check inputs",IF(COUNTIFS($A$2:$A$251,A80,$B$2:$B$251,B80)&gt;1,"Duplicate unit/month","OK")))</f>
        <v/>
      </c>
    </row>
    <row r="81" spans="5:9">
      <c r="E81" s="5">
        <f>IF(I81&lt;&gt;"OK","",ROUND(SUMIFS('Payments'!$D$2:$D$251,'Payments'!$A$2:$A$251,A81,'Payments'!$B$2:$B$251,B81,'Payments'!$C$2:$C$251,"&lt;="&amp;'Monthly close'!$B$4,'Payments'!$G$2:$G$251,"OK"),2))</f>
        <v/>
      </c>
      <c r="F81" s="5">
        <f>IF(I81&lt;&gt;"OK","",MAX(0,ROUND(D81-E81,2)))</f>
        <v/>
      </c>
      <c r="G81" s="5">
        <f>IF(I81&lt;&gt;"OK","",MAX(0,ROUND(E81-D81,2)))</f>
        <v/>
      </c>
      <c r="H81">
        <f>IF(I81&lt;&gt;"OK","",IF(G81&gt;0,"Overpaid",IF(F81=0,"Paid",IF(E81&gt;0,IF('Monthly close'!$B$4&gt;C81,"Part paid · overdue","Part paid"),IF('Monthly close'!$B$4&gt;C81,"Overdue","Open")))))</f>
        <v/>
      </c>
      <c r="I81">
        <f>IF(COUNTA(A81:D81)=0,"",IF(OR(A81="",OR(ISNUMBER(SEARCH("~*",A81)),ISNUMBER(SEARCH("~?",A81)),ISNUMBER(SEARCH("~~",A81)),A81&lt;&gt;TRIM(A81),ISNUMBER(FIND(LEFT(A81,1),"&lt;=&gt;"))),IFERROR(OR(NOT(ISNUMBER(B81)),B81&lt;1,DAY(B81)&lt;&gt;1),TRUE),NOT(ISNUMBER(C81)),C81&lt;1,NOT(ISNUMBER(D81)),D81&lt;=0),"Check inputs",IF(COUNTIFS($A$2:$A$251,A81,$B$2:$B$251,B81)&gt;1,"Duplicate unit/month","OK")))</f>
        <v/>
      </c>
    </row>
    <row r="82" spans="5:9">
      <c r="E82" s="5">
        <f>IF(I82&lt;&gt;"OK","",ROUND(SUMIFS('Payments'!$D$2:$D$251,'Payments'!$A$2:$A$251,A82,'Payments'!$B$2:$B$251,B82,'Payments'!$C$2:$C$251,"&lt;="&amp;'Monthly close'!$B$4,'Payments'!$G$2:$G$251,"OK"),2))</f>
        <v/>
      </c>
      <c r="F82" s="5">
        <f>IF(I82&lt;&gt;"OK","",MAX(0,ROUND(D82-E82,2)))</f>
        <v/>
      </c>
      <c r="G82" s="5">
        <f>IF(I82&lt;&gt;"OK","",MAX(0,ROUND(E82-D82,2)))</f>
        <v/>
      </c>
      <c r="H82">
        <f>IF(I82&lt;&gt;"OK","",IF(G82&gt;0,"Overpaid",IF(F82=0,"Paid",IF(E82&gt;0,IF('Monthly close'!$B$4&gt;C82,"Part paid · overdue","Part paid"),IF('Monthly close'!$B$4&gt;C82,"Overdue","Open")))))</f>
        <v/>
      </c>
      <c r="I82">
        <f>IF(COUNTA(A82:D82)=0,"",IF(OR(A82="",OR(ISNUMBER(SEARCH("~*",A82)),ISNUMBER(SEARCH("~?",A82)),ISNUMBER(SEARCH("~~",A82)),A82&lt;&gt;TRIM(A82),ISNUMBER(FIND(LEFT(A82,1),"&lt;=&gt;"))),IFERROR(OR(NOT(ISNUMBER(B82)),B82&lt;1,DAY(B82)&lt;&gt;1),TRUE),NOT(ISNUMBER(C82)),C82&lt;1,NOT(ISNUMBER(D82)),D82&lt;=0),"Check inputs",IF(COUNTIFS($A$2:$A$251,A82,$B$2:$B$251,B82)&gt;1,"Duplicate unit/month","OK")))</f>
        <v/>
      </c>
    </row>
    <row r="83" spans="5:9">
      <c r="E83" s="5">
        <f>IF(I83&lt;&gt;"OK","",ROUND(SUMIFS('Payments'!$D$2:$D$251,'Payments'!$A$2:$A$251,A83,'Payments'!$B$2:$B$251,B83,'Payments'!$C$2:$C$251,"&lt;="&amp;'Monthly close'!$B$4,'Payments'!$G$2:$G$251,"OK"),2))</f>
        <v/>
      </c>
      <c r="F83" s="5">
        <f>IF(I83&lt;&gt;"OK","",MAX(0,ROUND(D83-E83,2)))</f>
        <v/>
      </c>
      <c r="G83" s="5">
        <f>IF(I83&lt;&gt;"OK","",MAX(0,ROUND(E83-D83,2)))</f>
        <v/>
      </c>
      <c r="H83">
        <f>IF(I83&lt;&gt;"OK","",IF(G83&gt;0,"Overpaid",IF(F83=0,"Paid",IF(E83&gt;0,IF('Monthly close'!$B$4&gt;C83,"Part paid · overdue","Part paid"),IF('Monthly close'!$B$4&gt;C83,"Overdue","Open")))))</f>
        <v/>
      </c>
      <c r="I83">
        <f>IF(COUNTA(A83:D83)=0,"",IF(OR(A83="",OR(ISNUMBER(SEARCH("~*",A83)),ISNUMBER(SEARCH("~?",A83)),ISNUMBER(SEARCH("~~",A83)),A83&lt;&gt;TRIM(A83),ISNUMBER(FIND(LEFT(A83,1),"&lt;=&gt;"))),IFERROR(OR(NOT(ISNUMBER(B83)),B83&lt;1,DAY(B83)&lt;&gt;1),TRUE),NOT(ISNUMBER(C83)),C83&lt;1,NOT(ISNUMBER(D83)),D83&lt;=0),"Check inputs",IF(COUNTIFS($A$2:$A$251,A83,$B$2:$B$251,B83)&gt;1,"Duplicate unit/month","OK")))</f>
        <v/>
      </c>
    </row>
    <row r="84" spans="5:9">
      <c r="E84" s="5">
        <f>IF(I84&lt;&gt;"OK","",ROUND(SUMIFS('Payments'!$D$2:$D$251,'Payments'!$A$2:$A$251,A84,'Payments'!$B$2:$B$251,B84,'Payments'!$C$2:$C$251,"&lt;="&amp;'Monthly close'!$B$4,'Payments'!$G$2:$G$251,"OK"),2))</f>
        <v/>
      </c>
      <c r="F84" s="5">
        <f>IF(I84&lt;&gt;"OK","",MAX(0,ROUND(D84-E84,2)))</f>
        <v/>
      </c>
      <c r="G84" s="5">
        <f>IF(I84&lt;&gt;"OK","",MAX(0,ROUND(E84-D84,2)))</f>
        <v/>
      </c>
      <c r="H84">
        <f>IF(I84&lt;&gt;"OK","",IF(G84&gt;0,"Overpaid",IF(F84=0,"Paid",IF(E84&gt;0,IF('Monthly close'!$B$4&gt;C84,"Part paid · overdue","Part paid"),IF('Monthly close'!$B$4&gt;C84,"Overdue","Open")))))</f>
        <v/>
      </c>
      <c r="I84">
        <f>IF(COUNTA(A84:D84)=0,"",IF(OR(A84="",OR(ISNUMBER(SEARCH("~*",A84)),ISNUMBER(SEARCH("~?",A84)),ISNUMBER(SEARCH("~~",A84)),A84&lt;&gt;TRIM(A84),ISNUMBER(FIND(LEFT(A84,1),"&lt;=&gt;"))),IFERROR(OR(NOT(ISNUMBER(B84)),B84&lt;1,DAY(B84)&lt;&gt;1),TRUE),NOT(ISNUMBER(C84)),C84&lt;1,NOT(ISNUMBER(D84)),D84&lt;=0),"Check inputs",IF(COUNTIFS($A$2:$A$251,A84,$B$2:$B$251,B84)&gt;1,"Duplicate unit/month","OK")))</f>
        <v/>
      </c>
    </row>
    <row r="85" spans="5:9">
      <c r="E85" s="5">
        <f>IF(I85&lt;&gt;"OK","",ROUND(SUMIFS('Payments'!$D$2:$D$251,'Payments'!$A$2:$A$251,A85,'Payments'!$B$2:$B$251,B85,'Payments'!$C$2:$C$251,"&lt;="&amp;'Monthly close'!$B$4,'Payments'!$G$2:$G$251,"OK"),2))</f>
        <v/>
      </c>
      <c r="F85" s="5">
        <f>IF(I85&lt;&gt;"OK","",MAX(0,ROUND(D85-E85,2)))</f>
        <v/>
      </c>
      <c r="G85" s="5">
        <f>IF(I85&lt;&gt;"OK","",MAX(0,ROUND(E85-D85,2)))</f>
        <v/>
      </c>
      <c r="H85">
        <f>IF(I85&lt;&gt;"OK","",IF(G85&gt;0,"Overpaid",IF(F85=0,"Paid",IF(E85&gt;0,IF('Monthly close'!$B$4&gt;C85,"Part paid · overdue","Part paid"),IF('Monthly close'!$B$4&gt;C85,"Overdue","Open")))))</f>
        <v/>
      </c>
      <c r="I85">
        <f>IF(COUNTA(A85:D85)=0,"",IF(OR(A85="",OR(ISNUMBER(SEARCH("~*",A85)),ISNUMBER(SEARCH("~?",A85)),ISNUMBER(SEARCH("~~",A85)),A85&lt;&gt;TRIM(A85),ISNUMBER(FIND(LEFT(A85,1),"&lt;=&gt;"))),IFERROR(OR(NOT(ISNUMBER(B85)),B85&lt;1,DAY(B85)&lt;&gt;1),TRUE),NOT(ISNUMBER(C85)),C85&lt;1,NOT(ISNUMBER(D85)),D85&lt;=0),"Check inputs",IF(COUNTIFS($A$2:$A$251,A85,$B$2:$B$251,B85)&gt;1,"Duplicate unit/month","OK")))</f>
        <v/>
      </c>
    </row>
    <row r="86" spans="5:9">
      <c r="E86" s="5">
        <f>IF(I86&lt;&gt;"OK","",ROUND(SUMIFS('Payments'!$D$2:$D$251,'Payments'!$A$2:$A$251,A86,'Payments'!$B$2:$B$251,B86,'Payments'!$C$2:$C$251,"&lt;="&amp;'Monthly close'!$B$4,'Payments'!$G$2:$G$251,"OK"),2))</f>
        <v/>
      </c>
      <c r="F86" s="5">
        <f>IF(I86&lt;&gt;"OK","",MAX(0,ROUND(D86-E86,2)))</f>
        <v/>
      </c>
      <c r="G86" s="5">
        <f>IF(I86&lt;&gt;"OK","",MAX(0,ROUND(E86-D86,2)))</f>
        <v/>
      </c>
      <c r="H86">
        <f>IF(I86&lt;&gt;"OK","",IF(G86&gt;0,"Overpaid",IF(F86=0,"Paid",IF(E86&gt;0,IF('Monthly close'!$B$4&gt;C86,"Part paid · overdue","Part paid"),IF('Monthly close'!$B$4&gt;C86,"Overdue","Open")))))</f>
        <v/>
      </c>
      <c r="I86">
        <f>IF(COUNTA(A86:D86)=0,"",IF(OR(A86="",OR(ISNUMBER(SEARCH("~*",A86)),ISNUMBER(SEARCH("~?",A86)),ISNUMBER(SEARCH("~~",A86)),A86&lt;&gt;TRIM(A86),ISNUMBER(FIND(LEFT(A86,1),"&lt;=&gt;"))),IFERROR(OR(NOT(ISNUMBER(B86)),B86&lt;1,DAY(B86)&lt;&gt;1),TRUE),NOT(ISNUMBER(C86)),C86&lt;1,NOT(ISNUMBER(D86)),D86&lt;=0),"Check inputs",IF(COUNTIFS($A$2:$A$251,A86,$B$2:$B$251,B86)&gt;1,"Duplicate unit/month","OK")))</f>
        <v/>
      </c>
    </row>
    <row r="87" spans="5:9">
      <c r="E87" s="5">
        <f>IF(I87&lt;&gt;"OK","",ROUND(SUMIFS('Payments'!$D$2:$D$251,'Payments'!$A$2:$A$251,A87,'Payments'!$B$2:$B$251,B87,'Payments'!$C$2:$C$251,"&lt;="&amp;'Monthly close'!$B$4,'Payments'!$G$2:$G$251,"OK"),2))</f>
        <v/>
      </c>
      <c r="F87" s="5">
        <f>IF(I87&lt;&gt;"OK","",MAX(0,ROUND(D87-E87,2)))</f>
        <v/>
      </c>
      <c r="G87" s="5">
        <f>IF(I87&lt;&gt;"OK","",MAX(0,ROUND(E87-D87,2)))</f>
        <v/>
      </c>
      <c r="H87">
        <f>IF(I87&lt;&gt;"OK","",IF(G87&gt;0,"Overpaid",IF(F87=0,"Paid",IF(E87&gt;0,IF('Monthly close'!$B$4&gt;C87,"Part paid · overdue","Part paid"),IF('Monthly close'!$B$4&gt;C87,"Overdue","Open")))))</f>
        <v/>
      </c>
      <c r="I87">
        <f>IF(COUNTA(A87:D87)=0,"",IF(OR(A87="",OR(ISNUMBER(SEARCH("~*",A87)),ISNUMBER(SEARCH("~?",A87)),ISNUMBER(SEARCH("~~",A87)),A87&lt;&gt;TRIM(A87),ISNUMBER(FIND(LEFT(A87,1),"&lt;=&gt;"))),IFERROR(OR(NOT(ISNUMBER(B87)),B87&lt;1,DAY(B87)&lt;&gt;1),TRUE),NOT(ISNUMBER(C87)),C87&lt;1,NOT(ISNUMBER(D87)),D87&lt;=0),"Check inputs",IF(COUNTIFS($A$2:$A$251,A87,$B$2:$B$251,B87)&gt;1,"Duplicate unit/month","OK")))</f>
        <v/>
      </c>
    </row>
    <row r="88" spans="5:9">
      <c r="E88" s="5">
        <f>IF(I88&lt;&gt;"OK","",ROUND(SUMIFS('Payments'!$D$2:$D$251,'Payments'!$A$2:$A$251,A88,'Payments'!$B$2:$B$251,B88,'Payments'!$C$2:$C$251,"&lt;="&amp;'Monthly close'!$B$4,'Payments'!$G$2:$G$251,"OK"),2))</f>
        <v/>
      </c>
      <c r="F88" s="5">
        <f>IF(I88&lt;&gt;"OK","",MAX(0,ROUND(D88-E88,2)))</f>
        <v/>
      </c>
      <c r="G88" s="5">
        <f>IF(I88&lt;&gt;"OK","",MAX(0,ROUND(E88-D88,2)))</f>
        <v/>
      </c>
      <c r="H88">
        <f>IF(I88&lt;&gt;"OK","",IF(G88&gt;0,"Overpaid",IF(F88=0,"Paid",IF(E88&gt;0,IF('Monthly close'!$B$4&gt;C88,"Part paid · overdue","Part paid"),IF('Monthly close'!$B$4&gt;C88,"Overdue","Open")))))</f>
        <v/>
      </c>
      <c r="I88">
        <f>IF(COUNTA(A88:D88)=0,"",IF(OR(A88="",OR(ISNUMBER(SEARCH("~*",A88)),ISNUMBER(SEARCH("~?",A88)),ISNUMBER(SEARCH("~~",A88)),A88&lt;&gt;TRIM(A88),ISNUMBER(FIND(LEFT(A88,1),"&lt;=&gt;"))),IFERROR(OR(NOT(ISNUMBER(B88)),B88&lt;1,DAY(B88)&lt;&gt;1),TRUE),NOT(ISNUMBER(C88)),C88&lt;1,NOT(ISNUMBER(D88)),D88&lt;=0),"Check inputs",IF(COUNTIFS($A$2:$A$251,A88,$B$2:$B$251,B88)&gt;1,"Duplicate unit/month","OK")))</f>
        <v/>
      </c>
    </row>
    <row r="89" spans="5:9">
      <c r="E89" s="5">
        <f>IF(I89&lt;&gt;"OK","",ROUND(SUMIFS('Payments'!$D$2:$D$251,'Payments'!$A$2:$A$251,A89,'Payments'!$B$2:$B$251,B89,'Payments'!$C$2:$C$251,"&lt;="&amp;'Monthly close'!$B$4,'Payments'!$G$2:$G$251,"OK"),2))</f>
        <v/>
      </c>
      <c r="F89" s="5">
        <f>IF(I89&lt;&gt;"OK","",MAX(0,ROUND(D89-E89,2)))</f>
        <v/>
      </c>
      <c r="G89" s="5">
        <f>IF(I89&lt;&gt;"OK","",MAX(0,ROUND(E89-D89,2)))</f>
        <v/>
      </c>
      <c r="H89">
        <f>IF(I89&lt;&gt;"OK","",IF(G89&gt;0,"Overpaid",IF(F89=0,"Paid",IF(E89&gt;0,IF('Monthly close'!$B$4&gt;C89,"Part paid · overdue","Part paid"),IF('Monthly close'!$B$4&gt;C89,"Overdue","Open")))))</f>
        <v/>
      </c>
      <c r="I89">
        <f>IF(COUNTA(A89:D89)=0,"",IF(OR(A89="",OR(ISNUMBER(SEARCH("~*",A89)),ISNUMBER(SEARCH("~?",A89)),ISNUMBER(SEARCH("~~",A89)),A89&lt;&gt;TRIM(A89),ISNUMBER(FIND(LEFT(A89,1),"&lt;=&gt;"))),IFERROR(OR(NOT(ISNUMBER(B89)),B89&lt;1,DAY(B89)&lt;&gt;1),TRUE),NOT(ISNUMBER(C89)),C89&lt;1,NOT(ISNUMBER(D89)),D89&lt;=0),"Check inputs",IF(COUNTIFS($A$2:$A$251,A89,$B$2:$B$251,B89)&gt;1,"Duplicate unit/month","OK")))</f>
        <v/>
      </c>
    </row>
    <row r="90" spans="5:9">
      <c r="E90" s="5">
        <f>IF(I90&lt;&gt;"OK","",ROUND(SUMIFS('Payments'!$D$2:$D$251,'Payments'!$A$2:$A$251,A90,'Payments'!$B$2:$B$251,B90,'Payments'!$C$2:$C$251,"&lt;="&amp;'Monthly close'!$B$4,'Payments'!$G$2:$G$251,"OK"),2))</f>
        <v/>
      </c>
      <c r="F90" s="5">
        <f>IF(I90&lt;&gt;"OK","",MAX(0,ROUND(D90-E90,2)))</f>
        <v/>
      </c>
      <c r="G90" s="5">
        <f>IF(I90&lt;&gt;"OK","",MAX(0,ROUND(E90-D90,2)))</f>
        <v/>
      </c>
      <c r="H90">
        <f>IF(I90&lt;&gt;"OK","",IF(G90&gt;0,"Overpaid",IF(F90=0,"Paid",IF(E90&gt;0,IF('Monthly close'!$B$4&gt;C90,"Part paid · overdue","Part paid"),IF('Monthly close'!$B$4&gt;C90,"Overdue","Open")))))</f>
        <v/>
      </c>
      <c r="I90">
        <f>IF(COUNTA(A90:D90)=0,"",IF(OR(A90="",OR(ISNUMBER(SEARCH("~*",A90)),ISNUMBER(SEARCH("~?",A90)),ISNUMBER(SEARCH("~~",A90)),A90&lt;&gt;TRIM(A90),ISNUMBER(FIND(LEFT(A90,1),"&lt;=&gt;"))),IFERROR(OR(NOT(ISNUMBER(B90)),B90&lt;1,DAY(B90)&lt;&gt;1),TRUE),NOT(ISNUMBER(C90)),C90&lt;1,NOT(ISNUMBER(D90)),D90&lt;=0),"Check inputs",IF(COUNTIFS($A$2:$A$251,A90,$B$2:$B$251,B90)&gt;1,"Duplicate unit/month","OK")))</f>
        <v/>
      </c>
    </row>
    <row r="91" spans="5:9">
      <c r="E91" s="5">
        <f>IF(I91&lt;&gt;"OK","",ROUND(SUMIFS('Payments'!$D$2:$D$251,'Payments'!$A$2:$A$251,A91,'Payments'!$B$2:$B$251,B91,'Payments'!$C$2:$C$251,"&lt;="&amp;'Monthly close'!$B$4,'Payments'!$G$2:$G$251,"OK"),2))</f>
        <v/>
      </c>
      <c r="F91" s="5">
        <f>IF(I91&lt;&gt;"OK","",MAX(0,ROUND(D91-E91,2)))</f>
        <v/>
      </c>
      <c r="G91" s="5">
        <f>IF(I91&lt;&gt;"OK","",MAX(0,ROUND(E91-D91,2)))</f>
        <v/>
      </c>
      <c r="H91">
        <f>IF(I91&lt;&gt;"OK","",IF(G91&gt;0,"Overpaid",IF(F91=0,"Paid",IF(E91&gt;0,IF('Monthly close'!$B$4&gt;C91,"Part paid · overdue","Part paid"),IF('Monthly close'!$B$4&gt;C91,"Overdue","Open")))))</f>
        <v/>
      </c>
      <c r="I91">
        <f>IF(COUNTA(A91:D91)=0,"",IF(OR(A91="",OR(ISNUMBER(SEARCH("~*",A91)),ISNUMBER(SEARCH("~?",A91)),ISNUMBER(SEARCH("~~",A91)),A91&lt;&gt;TRIM(A91),ISNUMBER(FIND(LEFT(A91,1),"&lt;=&gt;"))),IFERROR(OR(NOT(ISNUMBER(B91)),B91&lt;1,DAY(B91)&lt;&gt;1),TRUE),NOT(ISNUMBER(C91)),C91&lt;1,NOT(ISNUMBER(D91)),D91&lt;=0),"Check inputs",IF(COUNTIFS($A$2:$A$251,A91,$B$2:$B$251,B91)&gt;1,"Duplicate unit/month","OK")))</f>
        <v/>
      </c>
    </row>
    <row r="92" spans="5:9">
      <c r="E92" s="5">
        <f>IF(I92&lt;&gt;"OK","",ROUND(SUMIFS('Payments'!$D$2:$D$251,'Payments'!$A$2:$A$251,A92,'Payments'!$B$2:$B$251,B92,'Payments'!$C$2:$C$251,"&lt;="&amp;'Monthly close'!$B$4,'Payments'!$G$2:$G$251,"OK"),2))</f>
        <v/>
      </c>
      <c r="F92" s="5">
        <f>IF(I92&lt;&gt;"OK","",MAX(0,ROUND(D92-E92,2)))</f>
        <v/>
      </c>
      <c r="G92" s="5">
        <f>IF(I92&lt;&gt;"OK","",MAX(0,ROUND(E92-D92,2)))</f>
        <v/>
      </c>
      <c r="H92">
        <f>IF(I92&lt;&gt;"OK","",IF(G92&gt;0,"Overpaid",IF(F92=0,"Paid",IF(E92&gt;0,IF('Monthly close'!$B$4&gt;C92,"Part paid · overdue","Part paid"),IF('Monthly close'!$B$4&gt;C92,"Overdue","Open")))))</f>
        <v/>
      </c>
      <c r="I92">
        <f>IF(COUNTA(A92:D92)=0,"",IF(OR(A92="",OR(ISNUMBER(SEARCH("~*",A92)),ISNUMBER(SEARCH("~?",A92)),ISNUMBER(SEARCH("~~",A92)),A92&lt;&gt;TRIM(A92),ISNUMBER(FIND(LEFT(A92,1),"&lt;=&gt;"))),IFERROR(OR(NOT(ISNUMBER(B92)),B92&lt;1,DAY(B92)&lt;&gt;1),TRUE),NOT(ISNUMBER(C92)),C92&lt;1,NOT(ISNUMBER(D92)),D92&lt;=0),"Check inputs",IF(COUNTIFS($A$2:$A$251,A92,$B$2:$B$251,B92)&gt;1,"Duplicate unit/month","OK")))</f>
        <v/>
      </c>
    </row>
    <row r="93" spans="5:9">
      <c r="E93" s="5">
        <f>IF(I93&lt;&gt;"OK","",ROUND(SUMIFS('Payments'!$D$2:$D$251,'Payments'!$A$2:$A$251,A93,'Payments'!$B$2:$B$251,B93,'Payments'!$C$2:$C$251,"&lt;="&amp;'Monthly close'!$B$4,'Payments'!$G$2:$G$251,"OK"),2))</f>
        <v/>
      </c>
      <c r="F93" s="5">
        <f>IF(I93&lt;&gt;"OK","",MAX(0,ROUND(D93-E93,2)))</f>
        <v/>
      </c>
      <c r="G93" s="5">
        <f>IF(I93&lt;&gt;"OK","",MAX(0,ROUND(E93-D93,2)))</f>
        <v/>
      </c>
      <c r="H93">
        <f>IF(I93&lt;&gt;"OK","",IF(G93&gt;0,"Overpaid",IF(F93=0,"Paid",IF(E93&gt;0,IF('Monthly close'!$B$4&gt;C93,"Part paid · overdue","Part paid"),IF('Monthly close'!$B$4&gt;C93,"Overdue","Open")))))</f>
        <v/>
      </c>
      <c r="I93">
        <f>IF(COUNTA(A93:D93)=0,"",IF(OR(A93="",OR(ISNUMBER(SEARCH("~*",A93)),ISNUMBER(SEARCH("~?",A93)),ISNUMBER(SEARCH("~~",A93)),A93&lt;&gt;TRIM(A93),ISNUMBER(FIND(LEFT(A93,1),"&lt;=&gt;"))),IFERROR(OR(NOT(ISNUMBER(B93)),B93&lt;1,DAY(B93)&lt;&gt;1),TRUE),NOT(ISNUMBER(C93)),C93&lt;1,NOT(ISNUMBER(D93)),D93&lt;=0),"Check inputs",IF(COUNTIFS($A$2:$A$251,A93,$B$2:$B$251,B93)&gt;1,"Duplicate unit/month","OK")))</f>
        <v/>
      </c>
    </row>
    <row r="94" spans="5:9">
      <c r="E94" s="5">
        <f>IF(I94&lt;&gt;"OK","",ROUND(SUMIFS('Payments'!$D$2:$D$251,'Payments'!$A$2:$A$251,A94,'Payments'!$B$2:$B$251,B94,'Payments'!$C$2:$C$251,"&lt;="&amp;'Monthly close'!$B$4,'Payments'!$G$2:$G$251,"OK"),2))</f>
        <v/>
      </c>
      <c r="F94" s="5">
        <f>IF(I94&lt;&gt;"OK","",MAX(0,ROUND(D94-E94,2)))</f>
        <v/>
      </c>
      <c r="G94" s="5">
        <f>IF(I94&lt;&gt;"OK","",MAX(0,ROUND(E94-D94,2)))</f>
        <v/>
      </c>
      <c r="H94">
        <f>IF(I94&lt;&gt;"OK","",IF(G94&gt;0,"Overpaid",IF(F94=0,"Paid",IF(E94&gt;0,IF('Monthly close'!$B$4&gt;C94,"Part paid · overdue","Part paid"),IF('Monthly close'!$B$4&gt;C94,"Overdue","Open")))))</f>
        <v/>
      </c>
      <c r="I94">
        <f>IF(COUNTA(A94:D94)=0,"",IF(OR(A94="",OR(ISNUMBER(SEARCH("~*",A94)),ISNUMBER(SEARCH("~?",A94)),ISNUMBER(SEARCH("~~",A94)),A94&lt;&gt;TRIM(A94),ISNUMBER(FIND(LEFT(A94,1),"&lt;=&gt;"))),IFERROR(OR(NOT(ISNUMBER(B94)),B94&lt;1,DAY(B94)&lt;&gt;1),TRUE),NOT(ISNUMBER(C94)),C94&lt;1,NOT(ISNUMBER(D94)),D94&lt;=0),"Check inputs",IF(COUNTIFS($A$2:$A$251,A94,$B$2:$B$251,B94)&gt;1,"Duplicate unit/month","OK")))</f>
        <v/>
      </c>
    </row>
    <row r="95" spans="5:9">
      <c r="E95" s="5">
        <f>IF(I95&lt;&gt;"OK","",ROUND(SUMIFS('Payments'!$D$2:$D$251,'Payments'!$A$2:$A$251,A95,'Payments'!$B$2:$B$251,B95,'Payments'!$C$2:$C$251,"&lt;="&amp;'Monthly close'!$B$4,'Payments'!$G$2:$G$251,"OK"),2))</f>
        <v/>
      </c>
      <c r="F95" s="5">
        <f>IF(I95&lt;&gt;"OK","",MAX(0,ROUND(D95-E95,2)))</f>
        <v/>
      </c>
      <c r="G95" s="5">
        <f>IF(I95&lt;&gt;"OK","",MAX(0,ROUND(E95-D95,2)))</f>
        <v/>
      </c>
      <c r="H95">
        <f>IF(I95&lt;&gt;"OK","",IF(G95&gt;0,"Overpaid",IF(F95=0,"Paid",IF(E95&gt;0,IF('Monthly close'!$B$4&gt;C95,"Part paid · overdue","Part paid"),IF('Monthly close'!$B$4&gt;C95,"Overdue","Open")))))</f>
        <v/>
      </c>
      <c r="I95">
        <f>IF(COUNTA(A95:D95)=0,"",IF(OR(A95="",OR(ISNUMBER(SEARCH("~*",A95)),ISNUMBER(SEARCH("~?",A95)),ISNUMBER(SEARCH("~~",A95)),A95&lt;&gt;TRIM(A95),ISNUMBER(FIND(LEFT(A95,1),"&lt;=&gt;"))),IFERROR(OR(NOT(ISNUMBER(B95)),B95&lt;1,DAY(B95)&lt;&gt;1),TRUE),NOT(ISNUMBER(C95)),C95&lt;1,NOT(ISNUMBER(D95)),D95&lt;=0),"Check inputs",IF(COUNTIFS($A$2:$A$251,A95,$B$2:$B$251,B95)&gt;1,"Duplicate unit/month","OK")))</f>
        <v/>
      </c>
    </row>
    <row r="96" spans="5:9">
      <c r="E96" s="5">
        <f>IF(I96&lt;&gt;"OK","",ROUND(SUMIFS('Payments'!$D$2:$D$251,'Payments'!$A$2:$A$251,A96,'Payments'!$B$2:$B$251,B96,'Payments'!$C$2:$C$251,"&lt;="&amp;'Monthly close'!$B$4,'Payments'!$G$2:$G$251,"OK"),2))</f>
        <v/>
      </c>
      <c r="F96" s="5">
        <f>IF(I96&lt;&gt;"OK","",MAX(0,ROUND(D96-E96,2)))</f>
        <v/>
      </c>
      <c r="G96" s="5">
        <f>IF(I96&lt;&gt;"OK","",MAX(0,ROUND(E96-D96,2)))</f>
        <v/>
      </c>
      <c r="H96">
        <f>IF(I96&lt;&gt;"OK","",IF(G96&gt;0,"Overpaid",IF(F96=0,"Paid",IF(E96&gt;0,IF('Monthly close'!$B$4&gt;C96,"Part paid · overdue","Part paid"),IF('Monthly close'!$B$4&gt;C96,"Overdue","Open")))))</f>
        <v/>
      </c>
      <c r="I96">
        <f>IF(COUNTA(A96:D96)=0,"",IF(OR(A96="",OR(ISNUMBER(SEARCH("~*",A96)),ISNUMBER(SEARCH("~?",A96)),ISNUMBER(SEARCH("~~",A96)),A96&lt;&gt;TRIM(A96),ISNUMBER(FIND(LEFT(A96,1),"&lt;=&gt;"))),IFERROR(OR(NOT(ISNUMBER(B96)),B96&lt;1,DAY(B96)&lt;&gt;1),TRUE),NOT(ISNUMBER(C96)),C96&lt;1,NOT(ISNUMBER(D96)),D96&lt;=0),"Check inputs",IF(COUNTIFS($A$2:$A$251,A96,$B$2:$B$251,B96)&gt;1,"Duplicate unit/month","OK")))</f>
        <v/>
      </c>
    </row>
    <row r="97" spans="5:9">
      <c r="E97" s="5">
        <f>IF(I97&lt;&gt;"OK","",ROUND(SUMIFS('Payments'!$D$2:$D$251,'Payments'!$A$2:$A$251,A97,'Payments'!$B$2:$B$251,B97,'Payments'!$C$2:$C$251,"&lt;="&amp;'Monthly close'!$B$4,'Payments'!$G$2:$G$251,"OK"),2))</f>
        <v/>
      </c>
      <c r="F97" s="5">
        <f>IF(I97&lt;&gt;"OK","",MAX(0,ROUND(D97-E97,2)))</f>
        <v/>
      </c>
      <c r="G97" s="5">
        <f>IF(I97&lt;&gt;"OK","",MAX(0,ROUND(E97-D97,2)))</f>
        <v/>
      </c>
      <c r="H97">
        <f>IF(I97&lt;&gt;"OK","",IF(G97&gt;0,"Overpaid",IF(F97=0,"Paid",IF(E97&gt;0,IF('Monthly close'!$B$4&gt;C97,"Part paid · overdue","Part paid"),IF('Monthly close'!$B$4&gt;C97,"Overdue","Open")))))</f>
        <v/>
      </c>
      <c r="I97">
        <f>IF(COUNTA(A97:D97)=0,"",IF(OR(A97="",OR(ISNUMBER(SEARCH("~*",A97)),ISNUMBER(SEARCH("~?",A97)),ISNUMBER(SEARCH("~~",A97)),A97&lt;&gt;TRIM(A97),ISNUMBER(FIND(LEFT(A97,1),"&lt;=&gt;"))),IFERROR(OR(NOT(ISNUMBER(B97)),B97&lt;1,DAY(B97)&lt;&gt;1),TRUE),NOT(ISNUMBER(C97)),C97&lt;1,NOT(ISNUMBER(D97)),D97&lt;=0),"Check inputs",IF(COUNTIFS($A$2:$A$251,A97,$B$2:$B$251,B97)&gt;1,"Duplicate unit/month","OK")))</f>
        <v/>
      </c>
    </row>
    <row r="98" spans="5:9">
      <c r="E98" s="5">
        <f>IF(I98&lt;&gt;"OK","",ROUND(SUMIFS('Payments'!$D$2:$D$251,'Payments'!$A$2:$A$251,A98,'Payments'!$B$2:$B$251,B98,'Payments'!$C$2:$C$251,"&lt;="&amp;'Monthly close'!$B$4,'Payments'!$G$2:$G$251,"OK"),2))</f>
        <v/>
      </c>
      <c r="F98" s="5">
        <f>IF(I98&lt;&gt;"OK","",MAX(0,ROUND(D98-E98,2)))</f>
        <v/>
      </c>
      <c r="G98" s="5">
        <f>IF(I98&lt;&gt;"OK","",MAX(0,ROUND(E98-D98,2)))</f>
        <v/>
      </c>
      <c r="H98">
        <f>IF(I98&lt;&gt;"OK","",IF(G98&gt;0,"Overpaid",IF(F98=0,"Paid",IF(E98&gt;0,IF('Monthly close'!$B$4&gt;C98,"Part paid · overdue","Part paid"),IF('Monthly close'!$B$4&gt;C98,"Overdue","Open")))))</f>
        <v/>
      </c>
      <c r="I98">
        <f>IF(COUNTA(A98:D98)=0,"",IF(OR(A98="",OR(ISNUMBER(SEARCH("~*",A98)),ISNUMBER(SEARCH("~?",A98)),ISNUMBER(SEARCH("~~",A98)),A98&lt;&gt;TRIM(A98),ISNUMBER(FIND(LEFT(A98,1),"&lt;=&gt;"))),IFERROR(OR(NOT(ISNUMBER(B98)),B98&lt;1,DAY(B98)&lt;&gt;1),TRUE),NOT(ISNUMBER(C98)),C98&lt;1,NOT(ISNUMBER(D98)),D98&lt;=0),"Check inputs",IF(COUNTIFS($A$2:$A$251,A98,$B$2:$B$251,B98)&gt;1,"Duplicate unit/month","OK")))</f>
        <v/>
      </c>
    </row>
    <row r="99" spans="5:9">
      <c r="E99" s="5">
        <f>IF(I99&lt;&gt;"OK","",ROUND(SUMIFS('Payments'!$D$2:$D$251,'Payments'!$A$2:$A$251,A99,'Payments'!$B$2:$B$251,B99,'Payments'!$C$2:$C$251,"&lt;="&amp;'Monthly close'!$B$4,'Payments'!$G$2:$G$251,"OK"),2))</f>
        <v/>
      </c>
      <c r="F99" s="5">
        <f>IF(I99&lt;&gt;"OK","",MAX(0,ROUND(D99-E99,2)))</f>
        <v/>
      </c>
      <c r="G99" s="5">
        <f>IF(I99&lt;&gt;"OK","",MAX(0,ROUND(E99-D99,2)))</f>
        <v/>
      </c>
      <c r="H99">
        <f>IF(I99&lt;&gt;"OK","",IF(G99&gt;0,"Overpaid",IF(F99=0,"Paid",IF(E99&gt;0,IF('Monthly close'!$B$4&gt;C99,"Part paid · overdue","Part paid"),IF('Monthly close'!$B$4&gt;C99,"Overdue","Open")))))</f>
        <v/>
      </c>
      <c r="I99">
        <f>IF(COUNTA(A99:D99)=0,"",IF(OR(A99="",OR(ISNUMBER(SEARCH("~*",A99)),ISNUMBER(SEARCH("~?",A99)),ISNUMBER(SEARCH("~~",A99)),A99&lt;&gt;TRIM(A99),ISNUMBER(FIND(LEFT(A99,1),"&lt;=&gt;"))),IFERROR(OR(NOT(ISNUMBER(B99)),B99&lt;1,DAY(B99)&lt;&gt;1),TRUE),NOT(ISNUMBER(C99)),C99&lt;1,NOT(ISNUMBER(D99)),D99&lt;=0),"Check inputs",IF(COUNTIFS($A$2:$A$251,A99,$B$2:$B$251,B99)&gt;1,"Duplicate unit/month","OK")))</f>
        <v/>
      </c>
    </row>
    <row r="100" spans="5:9">
      <c r="E100" s="5">
        <f>IF(I100&lt;&gt;"OK","",ROUND(SUMIFS('Payments'!$D$2:$D$251,'Payments'!$A$2:$A$251,A100,'Payments'!$B$2:$B$251,B100,'Payments'!$C$2:$C$251,"&lt;="&amp;'Monthly close'!$B$4,'Payments'!$G$2:$G$251,"OK"),2))</f>
        <v/>
      </c>
      <c r="F100" s="5">
        <f>IF(I100&lt;&gt;"OK","",MAX(0,ROUND(D100-E100,2)))</f>
        <v/>
      </c>
      <c r="G100" s="5">
        <f>IF(I100&lt;&gt;"OK","",MAX(0,ROUND(E100-D100,2)))</f>
        <v/>
      </c>
      <c r="H100">
        <f>IF(I100&lt;&gt;"OK","",IF(G100&gt;0,"Overpaid",IF(F100=0,"Paid",IF(E100&gt;0,IF('Monthly close'!$B$4&gt;C100,"Part paid · overdue","Part paid"),IF('Monthly close'!$B$4&gt;C100,"Overdue","Open")))))</f>
        <v/>
      </c>
      <c r="I100">
        <f>IF(COUNTA(A100:D100)=0,"",IF(OR(A100="",OR(ISNUMBER(SEARCH("~*",A100)),ISNUMBER(SEARCH("~?",A100)),ISNUMBER(SEARCH("~~",A100)),A100&lt;&gt;TRIM(A100),ISNUMBER(FIND(LEFT(A100,1),"&lt;=&gt;"))),IFERROR(OR(NOT(ISNUMBER(B100)),B100&lt;1,DAY(B100)&lt;&gt;1),TRUE),NOT(ISNUMBER(C100)),C100&lt;1,NOT(ISNUMBER(D100)),D100&lt;=0),"Check inputs",IF(COUNTIFS($A$2:$A$251,A100,$B$2:$B$251,B100)&gt;1,"Duplicate unit/month","OK")))</f>
        <v/>
      </c>
    </row>
    <row r="101" spans="5:9">
      <c r="E101" s="5">
        <f>IF(I101&lt;&gt;"OK","",ROUND(SUMIFS('Payments'!$D$2:$D$251,'Payments'!$A$2:$A$251,A101,'Payments'!$B$2:$B$251,B101,'Payments'!$C$2:$C$251,"&lt;="&amp;'Monthly close'!$B$4,'Payments'!$G$2:$G$251,"OK"),2))</f>
        <v/>
      </c>
      <c r="F101" s="5">
        <f>IF(I101&lt;&gt;"OK","",MAX(0,ROUND(D101-E101,2)))</f>
        <v/>
      </c>
      <c r="G101" s="5">
        <f>IF(I101&lt;&gt;"OK","",MAX(0,ROUND(E101-D101,2)))</f>
        <v/>
      </c>
      <c r="H101">
        <f>IF(I101&lt;&gt;"OK","",IF(G101&gt;0,"Overpaid",IF(F101=0,"Paid",IF(E101&gt;0,IF('Monthly close'!$B$4&gt;C101,"Part paid · overdue","Part paid"),IF('Monthly close'!$B$4&gt;C101,"Overdue","Open")))))</f>
        <v/>
      </c>
      <c r="I101">
        <f>IF(COUNTA(A101:D101)=0,"",IF(OR(A101="",OR(ISNUMBER(SEARCH("~*",A101)),ISNUMBER(SEARCH("~?",A101)),ISNUMBER(SEARCH("~~",A101)),A101&lt;&gt;TRIM(A101),ISNUMBER(FIND(LEFT(A101,1),"&lt;=&gt;"))),IFERROR(OR(NOT(ISNUMBER(B101)),B101&lt;1,DAY(B101)&lt;&gt;1),TRUE),NOT(ISNUMBER(C101)),C101&lt;1,NOT(ISNUMBER(D101)),D101&lt;=0),"Check inputs",IF(COUNTIFS($A$2:$A$251,A101,$B$2:$B$251,B101)&gt;1,"Duplicate unit/month","OK")))</f>
        <v/>
      </c>
    </row>
    <row r="102" spans="5:9">
      <c r="E102" s="5">
        <f>IF(I102&lt;&gt;"OK","",ROUND(SUMIFS('Payments'!$D$2:$D$251,'Payments'!$A$2:$A$251,A102,'Payments'!$B$2:$B$251,B102,'Payments'!$C$2:$C$251,"&lt;="&amp;'Monthly close'!$B$4,'Payments'!$G$2:$G$251,"OK"),2))</f>
        <v/>
      </c>
      <c r="F102" s="5">
        <f>IF(I102&lt;&gt;"OK","",MAX(0,ROUND(D102-E102,2)))</f>
        <v/>
      </c>
      <c r="G102" s="5">
        <f>IF(I102&lt;&gt;"OK","",MAX(0,ROUND(E102-D102,2)))</f>
        <v/>
      </c>
      <c r="H102">
        <f>IF(I102&lt;&gt;"OK","",IF(G102&gt;0,"Overpaid",IF(F102=0,"Paid",IF(E102&gt;0,IF('Monthly close'!$B$4&gt;C102,"Part paid · overdue","Part paid"),IF('Monthly close'!$B$4&gt;C102,"Overdue","Open")))))</f>
        <v/>
      </c>
      <c r="I102">
        <f>IF(COUNTA(A102:D102)=0,"",IF(OR(A102="",OR(ISNUMBER(SEARCH("~*",A102)),ISNUMBER(SEARCH("~?",A102)),ISNUMBER(SEARCH("~~",A102)),A102&lt;&gt;TRIM(A102),ISNUMBER(FIND(LEFT(A102,1),"&lt;=&gt;"))),IFERROR(OR(NOT(ISNUMBER(B102)),B102&lt;1,DAY(B102)&lt;&gt;1),TRUE),NOT(ISNUMBER(C102)),C102&lt;1,NOT(ISNUMBER(D102)),D102&lt;=0),"Check inputs",IF(COUNTIFS($A$2:$A$251,A102,$B$2:$B$251,B102)&gt;1,"Duplicate unit/month","OK")))</f>
        <v/>
      </c>
    </row>
    <row r="103" spans="5:9">
      <c r="E103" s="5">
        <f>IF(I103&lt;&gt;"OK","",ROUND(SUMIFS('Payments'!$D$2:$D$251,'Payments'!$A$2:$A$251,A103,'Payments'!$B$2:$B$251,B103,'Payments'!$C$2:$C$251,"&lt;="&amp;'Monthly close'!$B$4,'Payments'!$G$2:$G$251,"OK"),2))</f>
        <v/>
      </c>
      <c r="F103" s="5">
        <f>IF(I103&lt;&gt;"OK","",MAX(0,ROUND(D103-E103,2)))</f>
        <v/>
      </c>
      <c r="G103" s="5">
        <f>IF(I103&lt;&gt;"OK","",MAX(0,ROUND(E103-D103,2)))</f>
        <v/>
      </c>
      <c r="H103">
        <f>IF(I103&lt;&gt;"OK","",IF(G103&gt;0,"Overpaid",IF(F103=0,"Paid",IF(E103&gt;0,IF('Monthly close'!$B$4&gt;C103,"Part paid · overdue","Part paid"),IF('Monthly close'!$B$4&gt;C103,"Overdue","Open")))))</f>
        <v/>
      </c>
      <c r="I103">
        <f>IF(COUNTA(A103:D103)=0,"",IF(OR(A103="",OR(ISNUMBER(SEARCH("~*",A103)),ISNUMBER(SEARCH("~?",A103)),ISNUMBER(SEARCH("~~",A103)),A103&lt;&gt;TRIM(A103),ISNUMBER(FIND(LEFT(A103,1),"&lt;=&gt;"))),IFERROR(OR(NOT(ISNUMBER(B103)),B103&lt;1,DAY(B103)&lt;&gt;1),TRUE),NOT(ISNUMBER(C103)),C103&lt;1,NOT(ISNUMBER(D103)),D103&lt;=0),"Check inputs",IF(COUNTIFS($A$2:$A$251,A103,$B$2:$B$251,B103)&gt;1,"Duplicate unit/month","OK")))</f>
        <v/>
      </c>
    </row>
    <row r="104" spans="5:9">
      <c r="E104" s="5">
        <f>IF(I104&lt;&gt;"OK","",ROUND(SUMIFS('Payments'!$D$2:$D$251,'Payments'!$A$2:$A$251,A104,'Payments'!$B$2:$B$251,B104,'Payments'!$C$2:$C$251,"&lt;="&amp;'Monthly close'!$B$4,'Payments'!$G$2:$G$251,"OK"),2))</f>
        <v/>
      </c>
      <c r="F104" s="5">
        <f>IF(I104&lt;&gt;"OK","",MAX(0,ROUND(D104-E104,2)))</f>
        <v/>
      </c>
      <c r="G104" s="5">
        <f>IF(I104&lt;&gt;"OK","",MAX(0,ROUND(E104-D104,2)))</f>
        <v/>
      </c>
      <c r="H104">
        <f>IF(I104&lt;&gt;"OK","",IF(G104&gt;0,"Overpaid",IF(F104=0,"Paid",IF(E104&gt;0,IF('Monthly close'!$B$4&gt;C104,"Part paid · overdue","Part paid"),IF('Monthly close'!$B$4&gt;C104,"Overdue","Open")))))</f>
        <v/>
      </c>
      <c r="I104">
        <f>IF(COUNTA(A104:D104)=0,"",IF(OR(A104="",OR(ISNUMBER(SEARCH("~*",A104)),ISNUMBER(SEARCH("~?",A104)),ISNUMBER(SEARCH("~~",A104)),A104&lt;&gt;TRIM(A104),ISNUMBER(FIND(LEFT(A104,1),"&lt;=&gt;"))),IFERROR(OR(NOT(ISNUMBER(B104)),B104&lt;1,DAY(B104)&lt;&gt;1),TRUE),NOT(ISNUMBER(C104)),C104&lt;1,NOT(ISNUMBER(D104)),D104&lt;=0),"Check inputs",IF(COUNTIFS($A$2:$A$251,A104,$B$2:$B$251,B104)&gt;1,"Duplicate unit/month","OK")))</f>
        <v/>
      </c>
    </row>
    <row r="105" spans="5:9">
      <c r="E105" s="5">
        <f>IF(I105&lt;&gt;"OK","",ROUND(SUMIFS('Payments'!$D$2:$D$251,'Payments'!$A$2:$A$251,A105,'Payments'!$B$2:$B$251,B105,'Payments'!$C$2:$C$251,"&lt;="&amp;'Monthly close'!$B$4,'Payments'!$G$2:$G$251,"OK"),2))</f>
        <v/>
      </c>
      <c r="F105" s="5">
        <f>IF(I105&lt;&gt;"OK","",MAX(0,ROUND(D105-E105,2)))</f>
        <v/>
      </c>
      <c r="G105" s="5">
        <f>IF(I105&lt;&gt;"OK","",MAX(0,ROUND(E105-D105,2)))</f>
        <v/>
      </c>
      <c r="H105">
        <f>IF(I105&lt;&gt;"OK","",IF(G105&gt;0,"Overpaid",IF(F105=0,"Paid",IF(E105&gt;0,IF('Monthly close'!$B$4&gt;C105,"Part paid · overdue","Part paid"),IF('Monthly close'!$B$4&gt;C105,"Overdue","Open")))))</f>
        <v/>
      </c>
      <c r="I105">
        <f>IF(COUNTA(A105:D105)=0,"",IF(OR(A105="",OR(ISNUMBER(SEARCH("~*",A105)),ISNUMBER(SEARCH("~?",A105)),ISNUMBER(SEARCH("~~",A105)),A105&lt;&gt;TRIM(A105),ISNUMBER(FIND(LEFT(A105,1),"&lt;=&gt;"))),IFERROR(OR(NOT(ISNUMBER(B105)),B105&lt;1,DAY(B105)&lt;&gt;1),TRUE),NOT(ISNUMBER(C105)),C105&lt;1,NOT(ISNUMBER(D105)),D105&lt;=0),"Check inputs",IF(COUNTIFS($A$2:$A$251,A105,$B$2:$B$251,B105)&gt;1,"Duplicate unit/month","OK")))</f>
        <v/>
      </c>
    </row>
    <row r="106" spans="5:9">
      <c r="E106" s="5">
        <f>IF(I106&lt;&gt;"OK","",ROUND(SUMIFS('Payments'!$D$2:$D$251,'Payments'!$A$2:$A$251,A106,'Payments'!$B$2:$B$251,B106,'Payments'!$C$2:$C$251,"&lt;="&amp;'Monthly close'!$B$4,'Payments'!$G$2:$G$251,"OK"),2))</f>
        <v/>
      </c>
      <c r="F106" s="5">
        <f>IF(I106&lt;&gt;"OK","",MAX(0,ROUND(D106-E106,2)))</f>
        <v/>
      </c>
      <c r="G106" s="5">
        <f>IF(I106&lt;&gt;"OK","",MAX(0,ROUND(E106-D106,2)))</f>
        <v/>
      </c>
      <c r="H106">
        <f>IF(I106&lt;&gt;"OK","",IF(G106&gt;0,"Overpaid",IF(F106=0,"Paid",IF(E106&gt;0,IF('Monthly close'!$B$4&gt;C106,"Part paid · overdue","Part paid"),IF('Monthly close'!$B$4&gt;C106,"Overdue","Open")))))</f>
        <v/>
      </c>
      <c r="I106">
        <f>IF(COUNTA(A106:D106)=0,"",IF(OR(A106="",OR(ISNUMBER(SEARCH("~*",A106)),ISNUMBER(SEARCH("~?",A106)),ISNUMBER(SEARCH("~~",A106)),A106&lt;&gt;TRIM(A106),ISNUMBER(FIND(LEFT(A106,1),"&lt;=&gt;"))),IFERROR(OR(NOT(ISNUMBER(B106)),B106&lt;1,DAY(B106)&lt;&gt;1),TRUE),NOT(ISNUMBER(C106)),C106&lt;1,NOT(ISNUMBER(D106)),D106&lt;=0),"Check inputs",IF(COUNTIFS($A$2:$A$251,A106,$B$2:$B$251,B106)&gt;1,"Duplicate unit/month","OK")))</f>
        <v/>
      </c>
    </row>
    <row r="107" spans="5:9">
      <c r="E107" s="5">
        <f>IF(I107&lt;&gt;"OK","",ROUND(SUMIFS('Payments'!$D$2:$D$251,'Payments'!$A$2:$A$251,A107,'Payments'!$B$2:$B$251,B107,'Payments'!$C$2:$C$251,"&lt;="&amp;'Monthly close'!$B$4,'Payments'!$G$2:$G$251,"OK"),2))</f>
        <v/>
      </c>
      <c r="F107" s="5">
        <f>IF(I107&lt;&gt;"OK","",MAX(0,ROUND(D107-E107,2)))</f>
        <v/>
      </c>
      <c r="G107" s="5">
        <f>IF(I107&lt;&gt;"OK","",MAX(0,ROUND(E107-D107,2)))</f>
        <v/>
      </c>
      <c r="H107">
        <f>IF(I107&lt;&gt;"OK","",IF(G107&gt;0,"Overpaid",IF(F107=0,"Paid",IF(E107&gt;0,IF('Monthly close'!$B$4&gt;C107,"Part paid · overdue","Part paid"),IF('Monthly close'!$B$4&gt;C107,"Overdue","Open")))))</f>
        <v/>
      </c>
      <c r="I107">
        <f>IF(COUNTA(A107:D107)=0,"",IF(OR(A107="",OR(ISNUMBER(SEARCH("~*",A107)),ISNUMBER(SEARCH("~?",A107)),ISNUMBER(SEARCH("~~",A107)),A107&lt;&gt;TRIM(A107),ISNUMBER(FIND(LEFT(A107,1),"&lt;=&gt;"))),IFERROR(OR(NOT(ISNUMBER(B107)),B107&lt;1,DAY(B107)&lt;&gt;1),TRUE),NOT(ISNUMBER(C107)),C107&lt;1,NOT(ISNUMBER(D107)),D107&lt;=0),"Check inputs",IF(COUNTIFS($A$2:$A$251,A107,$B$2:$B$251,B107)&gt;1,"Duplicate unit/month","OK")))</f>
        <v/>
      </c>
    </row>
    <row r="108" spans="5:9">
      <c r="E108" s="5">
        <f>IF(I108&lt;&gt;"OK","",ROUND(SUMIFS('Payments'!$D$2:$D$251,'Payments'!$A$2:$A$251,A108,'Payments'!$B$2:$B$251,B108,'Payments'!$C$2:$C$251,"&lt;="&amp;'Monthly close'!$B$4,'Payments'!$G$2:$G$251,"OK"),2))</f>
        <v/>
      </c>
      <c r="F108" s="5">
        <f>IF(I108&lt;&gt;"OK","",MAX(0,ROUND(D108-E108,2)))</f>
        <v/>
      </c>
      <c r="G108" s="5">
        <f>IF(I108&lt;&gt;"OK","",MAX(0,ROUND(E108-D108,2)))</f>
        <v/>
      </c>
      <c r="H108">
        <f>IF(I108&lt;&gt;"OK","",IF(G108&gt;0,"Overpaid",IF(F108=0,"Paid",IF(E108&gt;0,IF('Monthly close'!$B$4&gt;C108,"Part paid · overdue","Part paid"),IF('Monthly close'!$B$4&gt;C108,"Overdue","Open")))))</f>
        <v/>
      </c>
      <c r="I108">
        <f>IF(COUNTA(A108:D108)=0,"",IF(OR(A108="",OR(ISNUMBER(SEARCH("~*",A108)),ISNUMBER(SEARCH("~?",A108)),ISNUMBER(SEARCH("~~",A108)),A108&lt;&gt;TRIM(A108),ISNUMBER(FIND(LEFT(A108,1),"&lt;=&gt;"))),IFERROR(OR(NOT(ISNUMBER(B108)),B108&lt;1,DAY(B108)&lt;&gt;1),TRUE),NOT(ISNUMBER(C108)),C108&lt;1,NOT(ISNUMBER(D108)),D108&lt;=0),"Check inputs",IF(COUNTIFS($A$2:$A$251,A108,$B$2:$B$251,B108)&gt;1,"Duplicate unit/month","OK")))</f>
        <v/>
      </c>
    </row>
    <row r="109" spans="5:9">
      <c r="E109" s="5">
        <f>IF(I109&lt;&gt;"OK","",ROUND(SUMIFS('Payments'!$D$2:$D$251,'Payments'!$A$2:$A$251,A109,'Payments'!$B$2:$B$251,B109,'Payments'!$C$2:$C$251,"&lt;="&amp;'Monthly close'!$B$4,'Payments'!$G$2:$G$251,"OK"),2))</f>
        <v/>
      </c>
      <c r="F109" s="5">
        <f>IF(I109&lt;&gt;"OK","",MAX(0,ROUND(D109-E109,2)))</f>
        <v/>
      </c>
      <c r="G109" s="5">
        <f>IF(I109&lt;&gt;"OK","",MAX(0,ROUND(E109-D109,2)))</f>
        <v/>
      </c>
      <c r="H109">
        <f>IF(I109&lt;&gt;"OK","",IF(G109&gt;0,"Overpaid",IF(F109=0,"Paid",IF(E109&gt;0,IF('Monthly close'!$B$4&gt;C109,"Part paid · overdue","Part paid"),IF('Monthly close'!$B$4&gt;C109,"Overdue","Open")))))</f>
        <v/>
      </c>
      <c r="I109">
        <f>IF(COUNTA(A109:D109)=0,"",IF(OR(A109="",OR(ISNUMBER(SEARCH("~*",A109)),ISNUMBER(SEARCH("~?",A109)),ISNUMBER(SEARCH("~~",A109)),A109&lt;&gt;TRIM(A109),ISNUMBER(FIND(LEFT(A109,1),"&lt;=&gt;"))),IFERROR(OR(NOT(ISNUMBER(B109)),B109&lt;1,DAY(B109)&lt;&gt;1),TRUE),NOT(ISNUMBER(C109)),C109&lt;1,NOT(ISNUMBER(D109)),D109&lt;=0),"Check inputs",IF(COUNTIFS($A$2:$A$251,A109,$B$2:$B$251,B109)&gt;1,"Duplicate unit/month","OK")))</f>
        <v/>
      </c>
    </row>
    <row r="110" spans="5:9">
      <c r="E110" s="5">
        <f>IF(I110&lt;&gt;"OK","",ROUND(SUMIFS('Payments'!$D$2:$D$251,'Payments'!$A$2:$A$251,A110,'Payments'!$B$2:$B$251,B110,'Payments'!$C$2:$C$251,"&lt;="&amp;'Monthly close'!$B$4,'Payments'!$G$2:$G$251,"OK"),2))</f>
        <v/>
      </c>
      <c r="F110" s="5">
        <f>IF(I110&lt;&gt;"OK","",MAX(0,ROUND(D110-E110,2)))</f>
        <v/>
      </c>
      <c r="G110" s="5">
        <f>IF(I110&lt;&gt;"OK","",MAX(0,ROUND(E110-D110,2)))</f>
        <v/>
      </c>
      <c r="H110">
        <f>IF(I110&lt;&gt;"OK","",IF(G110&gt;0,"Overpaid",IF(F110=0,"Paid",IF(E110&gt;0,IF('Monthly close'!$B$4&gt;C110,"Part paid · overdue","Part paid"),IF('Monthly close'!$B$4&gt;C110,"Overdue","Open")))))</f>
        <v/>
      </c>
      <c r="I110">
        <f>IF(COUNTA(A110:D110)=0,"",IF(OR(A110="",OR(ISNUMBER(SEARCH("~*",A110)),ISNUMBER(SEARCH("~?",A110)),ISNUMBER(SEARCH("~~",A110)),A110&lt;&gt;TRIM(A110),ISNUMBER(FIND(LEFT(A110,1),"&lt;=&gt;"))),IFERROR(OR(NOT(ISNUMBER(B110)),B110&lt;1,DAY(B110)&lt;&gt;1),TRUE),NOT(ISNUMBER(C110)),C110&lt;1,NOT(ISNUMBER(D110)),D110&lt;=0),"Check inputs",IF(COUNTIFS($A$2:$A$251,A110,$B$2:$B$251,B110)&gt;1,"Duplicate unit/month","OK")))</f>
        <v/>
      </c>
    </row>
    <row r="111" spans="5:9">
      <c r="E111" s="5">
        <f>IF(I111&lt;&gt;"OK","",ROUND(SUMIFS('Payments'!$D$2:$D$251,'Payments'!$A$2:$A$251,A111,'Payments'!$B$2:$B$251,B111,'Payments'!$C$2:$C$251,"&lt;="&amp;'Monthly close'!$B$4,'Payments'!$G$2:$G$251,"OK"),2))</f>
        <v/>
      </c>
      <c r="F111" s="5">
        <f>IF(I111&lt;&gt;"OK","",MAX(0,ROUND(D111-E111,2)))</f>
        <v/>
      </c>
      <c r="G111" s="5">
        <f>IF(I111&lt;&gt;"OK","",MAX(0,ROUND(E111-D111,2)))</f>
        <v/>
      </c>
      <c r="H111">
        <f>IF(I111&lt;&gt;"OK","",IF(G111&gt;0,"Overpaid",IF(F111=0,"Paid",IF(E111&gt;0,IF('Monthly close'!$B$4&gt;C111,"Part paid · overdue","Part paid"),IF('Monthly close'!$B$4&gt;C111,"Overdue","Open")))))</f>
        <v/>
      </c>
      <c r="I111">
        <f>IF(COUNTA(A111:D111)=0,"",IF(OR(A111="",OR(ISNUMBER(SEARCH("~*",A111)),ISNUMBER(SEARCH("~?",A111)),ISNUMBER(SEARCH("~~",A111)),A111&lt;&gt;TRIM(A111),ISNUMBER(FIND(LEFT(A111,1),"&lt;=&gt;"))),IFERROR(OR(NOT(ISNUMBER(B111)),B111&lt;1,DAY(B111)&lt;&gt;1),TRUE),NOT(ISNUMBER(C111)),C111&lt;1,NOT(ISNUMBER(D111)),D111&lt;=0),"Check inputs",IF(COUNTIFS($A$2:$A$251,A111,$B$2:$B$251,B111)&gt;1,"Duplicate unit/month","OK")))</f>
        <v/>
      </c>
    </row>
    <row r="112" spans="5:9">
      <c r="E112" s="5">
        <f>IF(I112&lt;&gt;"OK","",ROUND(SUMIFS('Payments'!$D$2:$D$251,'Payments'!$A$2:$A$251,A112,'Payments'!$B$2:$B$251,B112,'Payments'!$C$2:$C$251,"&lt;="&amp;'Monthly close'!$B$4,'Payments'!$G$2:$G$251,"OK"),2))</f>
        <v/>
      </c>
      <c r="F112" s="5">
        <f>IF(I112&lt;&gt;"OK","",MAX(0,ROUND(D112-E112,2)))</f>
        <v/>
      </c>
      <c r="G112" s="5">
        <f>IF(I112&lt;&gt;"OK","",MAX(0,ROUND(E112-D112,2)))</f>
        <v/>
      </c>
      <c r="H112">
        <f>IF(I112&lt;&gt;"OK","",IF(G112&gt;0,"Overpaid",IF(F112=0,"Paid",IF(E112&gt;0,IF('Monthly close'!$B$4&gt;C112,"Part paid · overdue","Part paid"),IF('Monthly close'!$B$4&gt;C112,"Overdue","Open")))))</f>
        <v/>
      </c>
      <c r="I112">
        <f>IF(COUNTA(A112:D112)=0,"",IF(OR(A112="",OR(ISNUMBER(SEARCH("~*",A112)),ISNUMBER(SEARCH("~?",A112)),ISNUMBER(SEARCH("~~",A112)),A112&lt;&gt;TRIM(A112),ISNUMBER(FIND(LEFT(A112,1),"&lt;=&gt;"))),IFERROR(OR(NOT(ISNUMBER(B112)),B112&lt;1,DAY(B112)&lt;&gt;1),TRUE),NOT(ISNUMBER(C112)),C112&lt;1,NOT(ISNUMBER(D112)),D112&lt;=0),"Check inputs",IF(COUNTIFS($A$2:$A$251,A112,$B$2:$B$251,B112)&gt;1,"Duplicate unit/month","OK")))</f>
        <v/>
      </c>
    </row>
    <row r="113" spans="5:9">
      <c r="E113" s="5">
        <f>IF(I113&lt;&gt;"OK","",ROUND(SUMIFS('Payments'!$D$2:$D$251,'Payments'!$A$2:$A$251,A113,'Payments'!$B$2:$B$251,B113,'Payments'!$C$2:$C$251,"&lt;="&amp;'Monthly close'!$B$4,'Payments'!$G$2:$G$251,"OK"),2))</f>
        <v/>
      </c>
      <c r="F113" s="5">
        <f>IF(I113&lt;&gt;"OK","",MAX(0,ROUND(D113-E113,2)))</f>
        <v/>
      </c>
      <c r="G113" s="5">
        <f>IF(I113&lt;&gt;"OK","",MAX(0,ROUND(E113-D113,2)))</f>
        <v/>
      </c>
      <c r="H113">
        <f>IF(I113&lt;&gt;"OK","",IF(G113&gt;0,"Overpaid",IF(F113=0,"Paid",IF(E113&gt;0,IF('Monthly close'!$B$4&gt;C113,"Part paid · overdue","Part paid"),IF('Monthly close'!$B$4&gt;C113,"Overdue","Open")))))</f>
        <v/>
      </c>
      <c r="I113">
        <f>IF(COUNTA(A113:D113)=0,"",IF(OR(A113="",OR(ISNUMBER(SEARCH("~*",A113)),ISNUMBER(SEARCH("~?",A113)),ISNUMBER(SEARCH("~~",A113)),A113&lt;&gt;TRIM(A113),ISNUMBER(FIND(LEFT(A113,1),"&lt;=&gt;"))),IFERROR(OR(NOT(ISNUMBER(B113)),B113&lt;1,DAY(B113)&lt;&gt;1),TRUE),NOT(ISNUMBER(C113)),C113&lt;1,NOT(ISNUMBER(D113)),D113&lt;=0),"Check inputs",IF(COUNTIFS($A$2:$A$251,A113,$B$2:$B$251,B113)&gt;1,"Duplicate unit/month","OK")))</f>
        <v/>
      </c>
    </row>
    <row r="114" spans="5:9">
      <c r="E114" s="5">
        <f>IF(I114&lt;&gt;"OK","",ROUND(SUMIFS('Payments'!$D$2:$D$251,'Payments'!$A$2:$A$251,A114,'Payments'!$B$2:$B$251,B114,'Payments'!$C$2:$C$251,"&lt;="&amp;'Monthly close'!$B$4,'Payments'!$G$2:$G$251,"OK"),2))</f>
        <v/>
      </c>
      <c r="F114" s="5">
        <f>IF(I114&lt;&gt;"OK","",MAX(0,ROUND(D114-E114,2)))</f>
        <v/>
      </c>
      <c r="G114" s="5">
        <f>IF(I114&lt;&gt;"OK","",MAX(0,ROUND(E114-D114,2)))</f>
        <v/>
      </c>
      <c r="H114">
        <f>IF(I114&lt;&gt;"OK","",IF(G114&gt;0,"Overpaid",IF(F114=0,"Paid",IF(E114&gt;0,IF('Monthly close'!$B$4&gt;C114,"Part paid · overdue","Part paid"),IF('Monthly close'!$B$4&gt;C114,"Overdue","Open")))))</f>
        <v/>
      </c>
      <c r="I114">
        <f>IF(COUNTA(A114:D114)=0,"",IF(OR(A114="",OR(ISNUMBER(SEARCH("~*",A114)),ISNUMBER(SEARCH("~?",A114)),ISNUMBER(SEARCH("~~",A114)),A114&lt;&gt;TRIM(A114),ISNUMBER(FIND(LEFT(A114,1),"&lt;=&gt;"))),IFERROR(OR(NOT(ISNUMBER(B114)),B114&lt;1,DAY(B114)&lt;&gt;1),TRUE),NOT(ISNUMBER(C114)),C114&lt;1,NOT(ISNUMBER(D114)),D114&lt;=0),"Check inputs",IF(COUNTIFS($A$2:$A$251,A114,$B$2:$B$251,B114)&gt;1,"Duplicate unit/month","OK")))</f>
        <v/>
      </c>
    </row>
    <row r="115" spans="5:9">
      <c r="E115" s="5">
        <f>IF(I115&lt;&gt;"OK","",ROUND(SUMIFS('Payments'!$D$2:$D$251,'Payments'!$A$2:$A$251,A115,'Payments'!$B$2:$B$251,B115,'Payments'!$C$2:$C$251,"&lt;="&amp;'Monthly close'!$B$4,'Payments'!$G$2:$G$251,"OK"),2))</f>
        <v/>
      </c>
      <c r="F115" s="5">
        <f>IF(I115&lt;&gt;"OK","",MAX(0,ROUND(D115-E115,2)))</f>
        <v/>
      </c>
      <c r="G115" s="5">
        <f>IF(I115&lt;&gt;"OK","",MAX(0,ROUND(E115-D115,2)))</f>
        <v/>
      </c>
      <c r="H115">
        <f>IF(I115&lt;&gt;"OK","",IF(G115&gt;0,"Overpaid",IF(F115=0,"Paid",IF(E115&gt;0,IF('Monthly close'!$B$4&gt;C115,"Part paid · overdue","Part paid"),IF('Monthly close'!$B$4&gt;C115,"Overdue","Open")))))</f>
        <v/>
      </c>
      <c r="I115">
        <f>IF(COUNTA(A115:D115)=0,"",IF(OR(A115="",OR(ISNUMBER(SEARCH("~*",A115)),ISNUMBER(SEARCH("~?",A115)),ISNUMBER(SEARCH("~~",A115)),A115&lt;&gt;TRIM(A115),ISNUMBER(FIND(LEFT(A115,1),"&lt;=&gt;"))),IFERROR(OR(NOT(ISNUMBER(B115)),B115&lt;1,DAY(B115)&lt;&gt;1),TRUE),NOT(ISNUMBER(C115)),C115&lt;1,NOT(ISNUMBER(D115)),D115&lt;=0),"Check inputs",IF(COUNTIFS($A$2:$A$251,A115,$B$2:$B$251,B115)&gt;1,"Duplicate unit/month","OK")))</f>
        <v/>
      </c>
    </row>
    <row r="116" spans="5:9">
      <c r="E116" s="5">
        <f>IF(I116&lt;&gt;"OK","",ROUND(SUMIFS('Payments'!$D$2:$D$251,'Payments'!$A$2:$A$251,A116,'Payments'!$B$2:$B$251,B116,'Payments'!$C$2:$C$251,"&lt;="&amp;'Monthly close'!$B$4,'Payments'!$G$2:$G$251,"OK"),2))</f>
        <v/>
      </c>
      <c r="F116" s="5">
        <f>IF(I116&lt;&gt;"OK","",MAX(0,ROUND(D116-E116,2)))</f>
        <v/>
      </c>
      <c r="G116" s="5">
        <f>IF(I116&lt;&gt;"OK","",MAX(0,ROUND(E116-D116,2)))</f>
        <v/>
      </c>
      <c r="H116">
        <f>IF(I116&lt;&gt;"OK","",IF(G116&gt;0,"Overpaid",IF(F116=0,"Paid",IF(E116&gt;0,IF('Monthly close'!$B$4&gt;C116,"Part paid · overdue","Part paid"),IF('Monthly close'!$B$4&gt;C116,"Overdue","Open")))))</f>
        <v/>
      </c>
      <c r="I116">
        <f>IF(COUNTA(A116:D116)=0,"",IF(OR(A116="",OR(ISNUMBER(SEARCH("~*",A116)),ISNUMBER(SEARCH("~?",A116)),ISNUMBER(SEARCH("~~",A116)),A116&lt;&gt;TRIM(A116),ISNUMBER(FIND(LEFT(A116,1),"&lt;=&gt;"))),IFERROR(OR(NOT(ISNUMBER(B116)),B116&lt;1,DAY(B116)&lt;&gt;1),TRUE),NOT(ISNUMBER(C116)),C116&lt;1,NOT(ISNUMBER(D116)),D116&lt;=0),"Check inputs",IF(COUNTIFS($A$2:$A$251,A116,$B$2:$B$251,B116)&gt;1,"Duplicate unit/month","OK")))</f>
        <v/>
      </c>
    </row>
    <row r="117" spans="5:9">
      <c r="E117" s="5">
        <f>IF(I117&lt;&gt;"OK","",ROUND(SUMIFS('Payments'!$D$2:$D$251,'Payments'!$A$2:$A$251,A117,'Payments'!$B$2:$B$251,B117,'Payments'!$C$2:$C$251,"&lt;="&amp;'Monthly close'!$B$4,'Payments'!$G$2:$G$251,"OK"),2))</f>
        <v/>
      </c>
      <c r="F117" s="5">
        <f>IF(I117&lt;&gt;"OK","",MAX(0,ROUND(D117-E117,2)))</f>
        <v/>
      </c>
      <c r="G117" s="5">
        <f>IF(I117&lt;&gt;"OK","",MAX(0,ROUND(E117-D117,2)))</f>
        <v/>
      </c>
      <c r="H117">
        <f>IF(I117&lt;&gt;"OK","",IF(G117&gt;0,"Overpaid",IF(F117=0,"Paid",IF(E117&gt;0,IF('Monthly close'!$B$4&gt;C117,"Part paid · overdue","Part paid"),IF('Monthly close'!$B$4&gt;C117,"Overdue","Open")))))</f>
        <v/>
      </c>
      <c r="I117">
        <f>IF(COUNTA(A117:D117)=0,"",IF(OR(A117="",OR(ISNUMBER(SEARCH("~*",A117)),ISNUMBER(SEARCH("~?",A117)),ISNUMBER(SEARCH("~~",A117)),A117&lt;&gt;TRIM(A117),ISNUMBER(FIND(LEFT(A117,1),"&lt;=&gt;"))),IFERROR(OR(NOT(ISNUMBER(B117)),B117&lt;1,DAY(B117)&lt;&gt;1),TRUE),NOT(ISNUMBER(C117)),C117&lt;1,NOT(ISNUMBER(D117)),D117&lt;=0),"Check inputs",IF(COUNTIFS($A$2:$A$251,A117,$B$2:$B$251,B117)&gt;1,"Duplicate unit/month","OK")))</f>
        <v/>
      </c>
    </row>
    <row r="118" spans="5:9">
      <c r="E118" s="5">
        <f>IF(I118&lt;&gt;"OK","",ROUND(SUMIFS('Payments'!$D$2:$D$251,'Payments'!$A$2:$A$251,A118,'Payments'!$B$2:$B$251,B118,'Payments'!$C$2:$C$251,"&lt;="&amp;'Monthly close'!$B$4,'Payments'!$G$2:$G$251,"OK"),2))</f>
        <v/>
      </c>
      <c r="F118" s="5">
        <f>IF(I118&lt;&gt;"OK","",MAX(0,ROUND(D118-E118,2)))</f>
        <v/>
      </c>
      <c r="G118" s="5">
        <f>IF(I118&lt;&gt;"OK","",MAX(0,ROUND(E118-D118,2)))</f>
        <v/>
      </c>
      <c r="H118">
        <f>IF(I118&lt;&gt;"OK","",IF(G118&gt;0,"Overpaid",IF(F118=0,"Paid",IF(E118&gt;0,IF('Monthly close'!$B$4&gt;C118,"Part paid · overdue","Part paid"),IF('Monthly close'!$B$4&gt;C118,"Overdue","Open")))))</f>
        <v/>
      </c>
      <c r="I118">
        <f>IF(COUNTA(A118:D118)=0,"",IF(OR(A118="",OR(ISNUMBER(SEARCH("~*",A118)),ISNUMBER(SEARCH("~?",A118)),ISNUMBER(SEARCH("~~",A118)),A118&lt;&gt;TRIM(A118),ISNUMBER(FIND(LEFT(A118,1),"&lt;=&gt;"))),IFERROR(OR(NOT(ISNUMBER(B118)),B118&lt;1,DAY(B118)&lt;&gt;1),TRUE),NOT(ISNUMBER(C118)),C118&lt;1,NOT(ISNUMBER(D118)),D118&lt;=0),"Check inputs",IF(COUNTIFS($A$2:$A$251,A118,$B$2:$B$251,B118)&gt;1,"Duplicate unit/month","OK")))</f>
        <v/>
      </c>
    </row>
    <row r="119" spans="5:9">
      <c r="E119" s="5">
        <f>IF(I119&lt;&gt;"OK","",ROUND(SUMIFS('Payments'!$D$2:$D$251,'Payments'!$A$2:$A$251,A119,'Payments'!$B$2:$B$251,B119,'Payments'!$C$2:$C$251,"&lt;="&amp;'Monthly close'!$B$4,'Payments'!$G$2:$G$251,"OK"),2))</f>
        <v/>
      </c>
      <c r="F119" s="5">
        <f>IF(I119&lt;&gt;"OK","",MAX(0,ROUND(D119-E119,2)))</f>
        <v/>
      </c>
      <c r="G119" s="5">
        <f>IF(I119&lt;&gt;"OK","",MAX(0,ROUND(E119-D119,2)))</f>
        <v/>
      </c>
      <c r="H119">
        <f>IF(I119&lt;&gt;"OK","",IF(G119&gt;0,"Overpaid",IF(F119=0,"Paid",IF(E119&gt;0,IF('Monthly close'!$B$4&gt;C119,"Part paid · overdue","Part paid"),IF('Monthly close'!$B$4&gt;C119,"Overdue","Open")))))</f>
        <v/>
      </c>
      <c r="I119">
        <f>IF(COUNTA(A119:D119)=0,"",IF(OR(A119="",OR(ISNUMBER(SEARCH("~*",A119)),ISNUMBER(SEARCH("~?",A119)),ISNUMBER(SEARCH("~~",A119)),A119&lt;&gt;TRIM(A119),ISNUMBER(FIND(LEFT(A119,1),"&lt;=&gt;"))),IFERROR(OR(NOT(ISNUMBER(B119)),B119&lt;1,DAY(B119)&lt;&gt;1),TRUE),NOT(ISNUMBER(C119)),C119&lt;1,NOT(ISNUMBER(D119)),D119&lt;=0),"Check inputs",IF(COUNTIFS($A$2:$A$251,A119,$B$2:$B$251,B119)&gt;1,"Duplicate unit/month","OK")))</f>
        <v/>
      </c>
    </row>
    <row r="120" spans="5:9">
      <c r="E120" s="5">
        <f>IF(I120&lt;&gt;"OK","",ROUND(SUMIFS('Payments'!$D$2:$D$251,'Payments'!$A$2:$A$251,A120,'Payments'!$B$2:$B$251,B120,'Payments'!$C$2:$C$251,"&lt;="&amp;'Monthly close'!$B$4,'Payments'!$G$2:$G$251,"OK"),2))</f>
        <v/>
      </c>
      <c r="F120" s="5">
        <f>IF(I120&lt;&gt;"OK","",MAX(0,ROUND(D120-E120,2)))</f>
        <v/>
      </c>
      <c r="G120" s="5">
        <f>IF(I120&lt;&gt;"OK","",MAX(0,ROUND(E120-D120,2)))</f>
        <v/>
      </c>
      <c r="H120">
        <f>IF(I120&lt;&gt;"OK","",IF(G120&gt;0,"Overpaid",IF(F120=0,"Paid",IF(E120&gt;0,IF('Monthly close'!$B$4&gt;C120,"Part paid · overdue","Part paid"),IF('Monthly close'!$B$4&gt;C120,"Overdue","Open")))))</f>
        <v/>
      </c>
      <c r="I120">
        <f>IF(COUNTA(A120:D120)=0,"",IF(OR(A120="",OR(ISNUMBER(SEARCH("~*",A120)),ISNUMBER(SEARCH("~?",A120)),ISNUMBER(SEARCH("~~",A120)),A120&lt;&gt;TRIM(A120),ISNUMBER(FIND(LEFT(A120,1),"&lt;=&gt;"))),IFERROR(OR(NOT(ISNUMBER(B120)),B120&lt;1,DAY(B120)&lt;&gt;1),TRUE),NOT(ISNUMBER(C120)),C120&lt;1,NOT(ISNUMBER(D120)),D120&lt;=0),"Check inputs",IF(COUNTIFS($A$2:$A$251,A120,$B$2:$B$251,B120)&gt;1,"Duplicate unit/month","OK")))</f>
        <v/>
      </c>
    </row>
    <row r="121" spans="5:9">
      <c r="E121" s="5">
        <f>IF(I121&lt;&gt;"OK","",ROUND(SUMIFS('Payments'!$D$2:$D$251,'Payments'!$A$2:$A$251,A121,'Payments'!$B$2:$B$251,B121,'Payments'!$C$2:$C$251,"&lt;="&amp;'Monthly close'!$B$4,'Payments'!$G$2:$G$251,"OK"),2))</f>
        <v/>
      </c>
      <c r="F121" s="5">
        <f>IF(I121&lt;&gt;"OK","",MAX(0,ROUND(D121-E121,2)))</f>
        <v/>
      </c>
      <c r="G121" s="5">
        <f>IF(I121&lt;&gt;"OK","",MAX(0,ROUND(E121-D121,2)))</f>
        <v/>
      </c>
      <c r="H121">
        <f>IF(I121&lt;&gt;"OK","",IF(G121&gt;0,"Overpaid",IF(F121=0,"Paid",IF(E121&gt;0,IF('Monthly close'!$B$4&gt;C121,"Part paid · overdue","Part paid"),IF('Monthly close'!$B$4&gt;C121,"Overdue","Open")))))</f>
        <v/>
      </c>
      <c r="I121">
        <f>IF(COUNTA(A121:D121)=0,"",IF(OR(A121="",OR(ISNUMBER(SEARCH("~*",A121)),ISNUMBER(SEARCH("~?",A121)),ISNUMBER(SEARCH("~~",A121)),A121&lt;&gt;TRIM(A121),ISNUMBER(FIND(LEFT(A121,1),"&lt;=&gt;"))),IFERROR(OR(NOT(ISNUMBER(B121)),B121&lt;1,DAY(B121)&lt;&gt;1),TRUE),NOT(ISNUMBER(C121)),C121&lt;1,NOT(ISNUMBER(D121)),D121&lt;=0),"Check inputs",IF(COUNTIFS($A$2:$A$251,A121,$B$2:$B$251,B121)&gt;1,"Duplicate unit/month","OK")))</f>
        <v/>
      </c>
    </row>
    <row r="122" spans="5:9">
      <c r="E122" s="5">
        <f>IF(I122&lt;&gt;"OK","",ROUND(SUMIFS('Payments'!$D$2:$D$251,'Payments'!$A$2:$A$251,A122,'Payments'!$B$2:$B$251,B122,'Payments'!$C$2:$C$251,"&lt;="&amp;'Monthly close'!$B$4,'Payments'!$G$2:$G$251,"OK"),2))</f>
        <v/>
      </c>
      <c r="F122" s="5">
        <f>IF(I122&lt;&gt;"OK","",MAX(0,ROUND(D122-E122,2)))</f>
        <v/>
      </c>
      <c r="G122" s="5">
        <f>IF(I122&lt;&gt;"OK","",MAX(0,ROUND(E122-D122,2)))</f>
        <v/>
      </c>
      <c r="H122">
        <f>IF(I122&lt;&gt;"OK","",IF(G122&gt;0,"Overpaid",IF(F122=0,"Paid",IF(E122&gt;0,IF('Monthly close'!$B$4&gt;C122,"Part paid · overdue","Part paid"),IF('Monthly close'!$B$4&gt;C122,"Overdue","Open")))))</f>
        <v/>
      </c>
      <c r="I122">
        <f>IF(COUNTA(A122:D122)=0,"",IF(OR(A122="",OR(ISNUMBER(SEARCH("~*",A122)),ISNUMBER(SEARCH("~?",A122)),ISNUMBER(SEARCH("~~",A122)),A122&lt;&gt;TRIM(A122),ISNUMBER(FIND(LEFT(A122,1),"&lt;=&gt;"))),IFERROR(OR(NOT(ISNUMBER(B122)),B122&lt;1,DAY(B122)&lt;&gt;1),TRUE),NOT(ISNUMBER(C122)),C122&lt;1,NOT(ISNUMBER(D122)),D122&lt;=0),"Check inputs",IF(COUNTIFS($A$2:$A$251,A122,$B$2:$B$251,B122)&gt;1,"Duplicate unit/month","OK")))</f>
        <v/>
      </c>
    </row>
    <row r="123" spans="5:9">
      <c r="E123" s="5">
        <f>IF(I123&lt;&gt;"OK","",ROUND(SUMIFS('Payments'!$D$2:$D$251,'Payments'!$A$2:$A$251,A123,'Payments'!$B$2:$B$251,B123,'Payments'!$C$2:$C$251,"&lt;="&amp;'Monthly close'!$B$4,'Payments'!$G$2:$G$251,"OK"),2))</f>
        <v/>
      </c>
      <c r="F123" s="5">
        <f>IF(I123&lt;&gt;"OK","",MAX(0,ROUND(D123-E123,2)))</f>
        <v/>
      </c>
      <c r="G123" s="5">
        <f>IF(I123&lt;&gt;"OK","",MAX(0,ROUND(E123-D123,2)))</f>
        <v/>
      </c>
      <c r="H123">
        <f>IF(I123&lt;&gt;"OK","",IF(G123&gt;0,"Overpaid",IF(F123=0,"Paid",IF(E123&gt;0,IF('Monthly close'!$B$4&gt;C123,"Part paid · overdue","Part paid"),IF('Monthly close'!$B$4&gt;C123,"Overdue","Open")))))</f>
        <v/>
      </c>
      <c r="I123">
        <f>IF(COUNTA(A123:D123)=0,"",IF(OR(A123="",OR(ISNUMBER(SEARCH("~*",A123)),ISNUMBER(SEARCH("~?",A123)),ISNUMBER(SEARCH("~~",A123)),A123&lt;&gt;TRIM(A123),ISNUMBER(FIND(LEFT(A123,1),"&lt;=&gt;"))),IFERROR(OR(NOT(ISNUMBER(B123)),B123&lt;1,DAY(B123)&lt;&gt;1),TRUE),NOT(ISNUMBER(C123)),C123&lt;1,NOT(ISNUMBER(D123)),D123&lt;=0),"Check inputs",IF(COUNTIFS($A$2:$A$251,A123,$B$2:$B$251,B123)&gt;1,"Duplicate unit/month","OK")))</f>
        <v/>
      </c>
    </row>
    <row r="124" spans="5:9">
      <c r="E124" s="5">
        <f>IF(I124&lt;&gt;"OK","",ROUND(SUMIFS('Payments'!$D$2:$D$251,'Payments'!$A$2:$A$251,A124,'Payments'!$B$2:$B$251,B124,'Payments'!$C$2:$C$251,"&lt;="&amp;'Monthly close'!$B$4,'Payments'!$G$2:$G$251,"OK"),2))</f>
        <v/>
      </c>
      <c r="F124" s="5">
        <f>IF(I124&lt;&gt;"OK","",MAX(0,ROUND(D124-E124,2)))</f>
        <v/>
      </c>
      <c r="G124" s="5">
        <f>IF(I124&lt;&gt;"OK","",MAX(0,ROUND(E124-D124,2)))</f>
        <v/>
      </c>
      <c r="H124">
        <f>IF(I124&lt;&gt;"OK","",IF(G124&gt;0,"Overpaid",IF(F124=0,"Paid",IF(E124&gt;0,IF('Monthly close'!$B$4&gt;C124,"Part paid · overdue","Part paid"),IF('Monthly close'!$B$4&gt;C124,"Overdue","Open")))))</f>
        <v/>
      </c>
      <c r="I124">
        <f>IF(COUNTA(A124:D124)=0,"",IF(OR(A124="",OR(ISNUMBER(SEARCH("~*",A124)),ISNUMBER(SEARCH("~?",A124)),ISNUMBER(SEARCH("~~",A124)),A124&lt;&gt;TRIM(A124),ISNUMBER(FIND(LEFT(A124,1),"&lt;=&gt;"))),IFERROR(OR(NOT(ISNUMBER(B124)),B124&lt;1,DAY(B124)&lt;&gt;1),TRUE),NOT(ISNUMBER(C124)),C124&lt;1,NOT(ISNUMBER(D124)),D124&lt;=0),"Check inputs",IF(COUNTIFS($A$2:$A$251,A124,$B$2:$B$251,B124)&gt;1,"Duplicate unit/month","OK")))</f>
        <v/>
      </c>
    </row>
    <row r="125" spans="5:9">
      <c r="E125" s="5">
        <f>IF(I125&lt;&gt;"OK","",ROUND(SUMIFS('Payments'!$D$2:$D$251,'Payments'!$A$2:$A$251,A125,'Payments'!$B$2:$B$251,B125,'Payments'!$C$2:$C$251,"&lt;="&amp;'Monthly close'!$B$4,'Payments'!$G$2:$G$251,"OK"),2))</f>
        <v/>
      </c>
      <c r="F125" s="5">
        <f>IF(I125&lt;&gt;"OK","",MAX(0,ROUND(D125-E125,2)))</f>
        <v/>
      </c>
      <c r="G125" s="5">
        <f>IF(I125&lt;&gt;"OK","",MAX(0,ROUND(E125-D125,2)))</f>
        <v/>
      </c>
      <c r="H125">
        <f>IF(I125&lt;&gt;"OK","",IF(G125&gt;0,"Overpaid",IF(F125=0,"Paid",IF(E125&gt;0,IF('Monthly close'!$B$4&gt;C125,"Part paid · overdue","Part paid"),IF('Monthly close'!$B$4&gt;C125,"Overdue","Open")))))</f>
        <v/>
      </c>
      <c r="I125">
        <f>IF(COUNTA(A125:D125)=0,"",IF(OR(A125="",OR(ISNUMBER(SEARCH("~*",A125)),ISNUMBER(SEARCH("~?",A125)),ISNUMBER(SEARCH("~~",A125)),A125&lt;&gt;TRIM(A125),ISNUMBER(FIND(LEFT(A125,1),"&lt;=&gt;"))),IFERROR(OR(NOT(ISNUMBER(B125)),B125&lt;1,DAY(B125)&lt;&gt;1),TRUE),NOT(ISNUMBER(C125)),C125&lt;1,NOT(ISNUMBER(D125)),D125&lt;=0),"Check inputs",IF(COUNTIFS($A$2:$A$251,A125,$B$2:$B$251,B125)&gt;1,"Duplicate unit/month","OK")))</f>
        <v/>
      </c>
    </row>
    <row r="126" spans="5:9">
      <c r="E126" s="5">
        <f>IF(I126&lt;&gt;"OK","",ROUND(SUMIFS('Payments'!$D$2:$D$251,'Payments'!$A$2:$A$251,A126,'Payments'!$B$2:$B$251,B126,'Payments'!$C$2:$C$251,"&lt;="&amp;'Monthly close'!$B$4,'Payments'!$G$2:$G$251,"OK"),2))</f>
        <v/>
      </c>
      <c r="F126" s="5">
        <f>IF(I126&lt;&gt;"OK","",MAX(0,ROUND(D126-E126,2)))</f>
        <v/>
      </c>
      <c r="G126" s="5">
        <f>IF(I126&lt;&gt;"OK","",MAX(0,ROUND(E126-D126,2)))</f>
        <v/>
      </c>
      <c r="H126">
        <f>IF(I126&lt;&gt;"OK","",IF(G126&gt;0,"Overpaid",IF(F126=0,"Paid",IF(E126&gt;0,IF('Monthly close'!$B$4&gt;C126,"Part paid · overdue","Part paid"),IF('Monthly close'!$B$4&gt;C126,"Overdue","Open")))))</f>
        <v/>
      </c>
      <c r="I126">
        <f>IF(COUNTA(A126:D126)=0,"",IF(OR(A126="",OR(ISNUMBER(SEARCH("~*",A126)),ISNUMBER(SEARCH("~?",A126)),ISNUMBER(SEARCH("~~",A126)),A126&lt;&gt;TRIM(A126),ISNUMBER(FIND(LEFT(A126,1),"&lt;=&gt;"))),IFERROR(OR(NOT(ISNUMBER(B126)),B126&lt;1,DAY(B126)&lt;&gt;1),TRUE),NOT(ISNUMBER(C126)),C126&lt;1,NOT(ISNUMBER(D126)),D126&lt;=0),"Check inputs",IF(COUNTIFS($A$2:$A$251,A126,$B$2:$B$251,B126)&gt;1,"Duplicate unit/month","OK")))</f>
        <v/>
      </c>
    </row>
    <row r="127" spans="5:9">
      <c r="E127" s="5">
        <f>IF(I127&lt;&gt;"OK","",ROUND(SUMIFS('Payments'!$D$2:$D$251,'Payments'!$A$2:$A$251,A127,'Payments'!$B$2:$B$251,B127,'Payments'!$C$2:$C$251,"&lt;="&amp;'Monthly close'!$B$4,'Payments'!$G$2:$G$251,"OK"),2))</f>
        <v/>
      </c>
      <c r="F127" s="5">
        <f>IF(I127&lt;&gt;"OK","",MAX(0,ROUND(D127-E127,2)))</f>
        <v/>
      </c>
      <c r="G127" s="5">
        <f>IF(I127&lt;&gt;"OK","",MAX(0,ROUND(E127-D127,2)))</f>
        <v/>
      </c>
      <c r="H127">
        <f>IF(I127&lt;&gt;"OK","",IF(G127&gt;0,"Overpaid",IF(F127=0,"Paid",IF(E127&gt;0,IF('Monthly close'!$B$4&gt;C127,"Part paid · overdue","Part paid"),IF('Monthly close'!$B$4&gt;C127,"Overdue","Open")))))</f>
        <v/>
      </c>
      <c r="I127">
        <f>IF(COUNTA(A127:D127)=0,"",IF(OR(A127="",OR(ISNUMBER(SEARCH("~*",A127)),ISNUMBER(SEARCH("~?",A127)),ISNUMBER(SEARCH("~~",A127)),A127&lt;&gt;TRIM(A127),ISNUMBER(FIND(LEFT(A127,1),"&lt;=&gt;"))),IFERROR(OR(NOT(ISNUMBER(B127)),B127&lt;1,DAY(B127)&lt;&gt;1),TRUE),NOT(ISNUMBER(C127)),C127&lt;1,NOT(ISNUMBER(D127)),D127&lt;=0),"Check inputs",IF(COUNTIFS($A$2:$A$251,A127,$B$2:$B$251,B127)&gt;1,"Duplicate unit/month","OK")))</f>
        <v/>
      </c>
    </row>
    <row r="128" spans="5:9">
      <c r="E128" s="5">
        <f>IF(I128&lt;&gt;"OK","",ROUND(SUMIFS('Payments'!$D$2:$D$251,'Payments'!$A$2:$A$251,A128,'Payments'!$B$2:$B$251,B128,'Payments'!$C$2:$C$251,"&lt;="&amp;'Monthly close'!$B$4,'Payments'!$G$2:$G$251,"OK"),2))</f>
        <v/>
      </c>
      <c r="F128" s="5">
        <f>IF(I128&lt;&gt;"OK","",MAX(0,ROUND(D128-E128,2)))</f>
        <v/>
      </c>
      <c r="G128" s="5">
        <f>IF(I128&lt;&gt;"OK","",MAX(0,ROUND(E128-D128,2)))</f>
        <v/>
      </c>
      <c r="H128">
        <f>IF(I128&lt;&gt;"OK","",IF(G128&gt;0,"Overpaid",IF(F128=0,"Paid",IF(E128&gt;0,IF('Monthly close'!$B$4&gt;C128,"Part paid · overdue","Part paid"),IF('Monthly close'!$B$4&gt;C128,"Overdue","Open")))))</f>
        <v/>
      </c>
      <c r="I128">
        <f>IF(COUNTA(A128:D128)=0,"",IF(OR(A128="",OR(ISNUMBER(SEARCH("~*",A128)),ISNUMBER(SEARCH("~?",A128)),ISNUMBER(SEARCH("~~",A128)),A128&lt;&gt;TRIM(A128),ISNUMBER(FIND(LEFT(A128,1),"&lt;=&gt;"))),IFERROR(OR(NOT(ISNUMBER(B128)),B128&lt;1,DAY(B128)&lt;&gt;1),TRUE),NOT(ISNUMBER(C128)),C128&lt;1,NOT(ISNUMBER(D128)),D128&lt;=0),"Check inputs",IF(COUNTIFS($A$2:$A$251,A128,$B$2:$B$251,B128)&gt;1,"Duplicate unit/month","OK")))</f>
        <v/>
      </c>
    </row>
    <row r="129" spans="5:9">
      <c r="E129" s="5">
        <f>IF(I129&lt;&gt;"OK","",ROUND(SUMIFS('Payments'!$D$2:$D$251,'Payments'!$A$2:$A$251,A129,'Payments'!$B$2:$B$251,B129,'Payments'!$C$2:$C$251,"&lt;="&amp;'Monthly close'!$B$4,'Payments'!$G$2:$G$251,"OK"),2))</f>
        <v/>
      </c>
      <c r="F129" s="5">
        <f>IF(I129&lt;&gt;"OK","",MAX(0,ROUND(D129-E129,2)))</f>
        <v/>
      </c>
      <c r="G129" s="5">
        <f>IF(I129&lt;&gt;"OK","",MAX(0,ROUND(E129-D129,2)))</f>
        <v/>
      </c>
      <c r="H129">
        <f>IF(I129&lt;&gt;"OK","",IF(G129&gt;0,"Overpaid",IF(F129=0,"Paid",IF(E129&gt;0,IF('Monthly close'!$B$4&gt;C129,"Part paid · overdue","Part paid"),IF('Monthly close'!$B$4&gt;C129,"Overdue","Open")))))</f>
        <v/>
      </c>
      <c r="I129">
        <f>IF(COUNTA(A129:D129)=0,"",IF(OR(A129="",OR(ISNUMBER(SEARCH("~*",A129)),ISNUMBER(SEARCH("~?",A129)),ISNUMBER(SEARCH("~~",A129)),A129&lt;&gt;TRIM(A129),ISNUMBER(FIND(LEFT(A129,1),"&lt;=&gt;"))),IFERROR(OR(NOT(ISNUMBER(B129)),B129&lt;1,DAY(B129)&lt;&gt;1),TRUE),NOT(ISNUMBER(C129)),C129&lt;1,NOT(ISNUMBER(D129)),D129&lt;=0),"Check inputs",IF(COUNTIFS($A$2:$A$251,A129,$B$2:$B$251,B129)&gt;1,"Duplicate unit/month","OK")))</f>
        <v/>
      </c>
    </row>
    <row r="130" spans="5:9">
      <c r="E130" s="5">
        <f>IF(I130&lt;&gt;"OK","",ROUND(SUMIFS('Payments'!$D$2:$D$251,'Payments'!$A$2:$A$251,A130,'Payments'!$B$2:$B$251,B130,'Payments'!$C$2:$C$251,"&lt;="&amp;'Monthly close'!$B$4,'Payments'!$G$2:$G$251,"OK"),2))</f>
        <v/>
      </c>
      <c r="F130" s="5">
        <f>IF(I130&lt;&gt;"OK","",MAX(0,ROUND(D130-E130,2)))</f>
        <v/>
      </c>
      <c r="G130" s="5">
        <f>IF(I130&lt;&gt;"OK","",MAX(0,ROUND(E130-D130,2)))</f>
        <v/>
      </c>
      <c r="H130">
        <f>IF(I130&lt;&gt;"OK","",IF(G130&gt;0,"Overpaid",IF(F130=0,"Paid",IF(E130&gt;0,IF('Monthly close'!$B$4&gt;C130,"Part paid · overdue","Part paid"),IF('Monthly close'!$B$4&gt;C130,"Overdue","Open")))))</f>
        <v/>
      </c>
      <c r="I130">
        <f>IF(COUNTA(A130:D130)=0,"",IF(OR(A130="",OR(ISNUMBER(SEARCH("~*",A130)),ISNUMBER(SEARCH("~?",A130)),ISNUMBER(SEARCH("~~",A130)),A130&lt;&gt;TRIM(A130),ISNUMBER(FIND(LEFT(A130,1),"&lt;=&gt;"))),IFERROR(OR(NOT(ISNUMBER(B130)),B130&lt;1,DAY(B130)&lt;&gt;1),TRUE),NOT(ISNUMBER(C130)),C130&lt;1,NOT(ISNUMBER(D130)),D130&lt;=0),"Check inputs",IF(COUNTIFS($A$2:$A$251,A130,$B$2:$B$251,B130)&gt;1,"Duplicate unit/month","OK")))</f>
        <v/>
      </c>
    </row>
    <row r="131" spans="5:9">
      <c r="E131" s="5">
        <f>IF(I131&lt;&gt;"OK","",ROUND(SUMIFS('Payments'!$D$2:$D$251,'Payments'!$A$2:$A$251,A131,'Payments'!$B$2:$B$251,B131,'Payments'!$C$2:$C$251,"&lt;="&amp;'Monthly close'!$B$4,'Payments'!$G$2:$G$251,"OK"),2))</f>
        <v/>
      </c>
      <c r="F131" s="5">
        <f>IF(I131&lt;&gt;"OK","",MAX(0,ROUND(D131-E131,2)))</f>
        <v/>
      </c>
      <c r="G131" s="5">
        <f>IF(I131&lt;&gt;"OK","",MAX(0,ROUND(E131-D131,2)))</f>
        <v/>
      </c>
      <c r="H131">
        <f>IF(I131&lt;&gt;"OK","",IF(G131&gt;0,"Overpaid",IF(F131=0,"Paid",IF(E131&gt;0,IF('Monthly close'!$B$4&gt;C131,"Part paid · overdue","Part paid"),IF('Monthly close'!$B$4&gt;C131,"Overdue","Open")))))</f>
        <v/>
      </c>
      <c r="I131">
        <f>IF(COUNTA(A131:D131)=0,"",IF(OR(A131="",OR(ISNUMBER(SEARCH("~*",A131)),ISNUMBER(SEARCH("~?",A131)),ISNUMBER(SEARCH("~~",A131)),A131&lt;&gt;TRIM(A131),ISNUMBER(FIND(LEFT(A131,1),"&lt;=&gt;"))),IFERROR(OR(NOT(ISNUMBER(B131)),B131&lt;1,DAY(B131)&lt;&gt;1),TRUE),NOT(ISNUMBER(C131)),C131&lt;1,NOT(ISNUMBER(D131)),D131&lt;=0),"Check inputs",IF(COUNTIFS($A$2:$A$251,A131,$B$2:$B$251,B131)&gt;1,"Duplicate unit/month","OK")))</f>
        <v/>
      </c>
    </row>
    <row r="132" spans="5:9">
      <c r="E132" s="5">
        <f>IF(I132&lt;&gt;"OK","",ROUND(SUMIFS('Payments'!$D$2:$D$251,'Payments'!$A$2:$A$251,A132,'Payments'!$B$2:$B$251,B132,'Payments'!$C$2:$C$251,"&lt;="&amp;'Monthly close'!$B$4,'Payments'!$G$2:$G$251,"OK"),2))</f>
        <v/>
      </c>
      <c r="F132" s="5">
        <f>IF(I132&lt;&gt;"OK","",MAX(0,ROUND(D132-E132,2)))</f>
        <v/>
      </c>
      <c r="G132" s="5">
        <f>IF(I132&lt;&gt;"OK","",MAX(0,ROUND(E132-D132,2)))</f>
        <v/>
      </c>
      <c r="H132">
        <f>IF(I132&lt;&gt;"OK","",IF(G132&gt;0,"Overpaid",IF(F132=0,"Paid",IF(E132&gt;0,IF('Monthly close'!$B$4&gt;C132,"Part paid · overdue","Part paid"),IF('Monthly close'!$B$4&gt;C132,"Overdue","Open")))))</f>
        <v/>
      </c>
      <c r="I132">
        <f>IF(COUNTA(A132:D132)=0,"",IF(OR(A132="",OR(ISNUMBER(SEARCH("~*",A132)),ISNUMBER(SEARCH("~?",A132)),ISNUMBER(SEARCH("~~",A132)),A132&lt;&gt;TRIM(A132),ISNUMBER(FIND(LEFT(A132,1),"&lt;=&gt;"))),IFERROR(OR(NOT(ISNUMBER(B132)),B132&lt;1,DAY(B132)&lt;&gt;1),TRUE),NOT(ISNUMBER(C132)),C132&lt;1,NOT(ISNUMBER(D132)),D132&lt;=0),"Check inputs",IF(COUNTIFS($A$2:$A$251,A132,$B$2:$B$251,B132)&gt;1,"Duplicate unit/month","OK")))</f>
        <v/>
      </c>
    </row>
    <row r="133" spans="5:9">
      <c r="E133" s="5">
        <f>IF(I133&lt;&gt;"OK","",ROUND(SUMIFS('Payments'!$D$2:$D$251,'Payments'!$A$2:$A$251,A133,'Payments'!$B$2:$B$251,B133,'Payments'!$C$2:$C$251,"&lt;="&amp;'Monthly close'!$B$4,'Payments'!$G$2:$G$251,"OK"),2))</f>
        <v/>
      </c>
      <c r="F133" s="5">
        <f>IF(I133&lt;&gt;"OK","",MAX(0,ROUND(D133-E133,2)))</f>
        <v/>
      </c>
      <c r="G133" s="5">
        <f>IF(I133&lt;&gt;"OK","",MAX(0,ROUND(E133-D133,2)))</f>
        <v/>
      </c>
      <c r="H133">
        <f>IF(I133&lt;&gt;"OK","",IF(G133&gt;0,"Overpaid",IF(F133=0,"Paid",IF(E133&gt;0,IF('Monthly close'!$B$4&gt;C133,"Part paid · overdue","Part paid"),IF('Monthly close'!$B$4&gt;C133,"Overdue","Open")))))</f>
        <v/>
      </c>
      <c r="I133">
        <f>IF(COUNTA(A133:D133)=0,"",IF(OR(A133="",OR(ISNUMBER(SEARCH("~*",A133)),ISNUMBER(SEARCH("~?",A133)),ISNUMBER(SEARCH("~~",A133)),A133&lt;&gt;TRIM(A133),ISNUMBER(FIND(LEFT(A133,1),"&lt;=&gt;"))),IFERROR(OR(NOT(ISNUMBER(B133)),B133&lt;1,DAY(B133)&lt;&gt;1),TRUE),NOT(ISNUMBER(C133)),C133&lt;1,NOT(ISNUMBER(D133)),D133&lt;=0),"Check inputs",IF(COUNTIFS($A$2:$A$251,A133,$B$2:$B$251,B133)&gt;1,"Duplicate unit/month","OK")))</f>
        <v/>
      </c>
    </row>
    <row r="134" spans="5:9">
      <c r="E134" s="5">
        <f>IF(I134&lt;&gt;"OK","",ROUND(SUMIFS('Payments'!$D$2:$D$251,'Payments'!$A$2:$A$251,A134,'Payments'!$B$2:$B$251,B134,'Payments'!$C$2:$C$251,"&lt;="&amp;'Monthly close'!$B$4,'Payments'!$G$2:$G$251,"OK"),2))</f>
        <v/>
      </c>
      <c r="F134" s="5">
        <f>IF(I134&lt;&gt;"OK","",MAX(0,ROUND(D134-E134,2)))</f>
        <v/>
      </c>
      <c r="G134" s="5">
        <f>IF(I134&lt;&gt;"OK","",MAX(0,ROUND(E134-D134,2)))</f>
        <v/>
      </c>
      <c r="H134">
        <f>IF(I134&lt;&gt;"OK","",IF(G134&gt;0,"Overpaid",IF(F134=0,"Paid",IF(E134&gt;0,IF('Monthly close'!$B$4&gt;C134,"Part paid · overdue","Part paid"),IF('Monthly close'!$B$4&gt;C134,"Overdue","Open")))))</f>
        <v/>
      </c>
      <c r="I134">
        <f>IF(COUNTA(A134:D134)=0,"",IF(OR(A134="",OR(ISNUMBER(SEARCH("~*",A134)),ISNUMBER(SEARCH("~?",A134)),ISNUMBER(SEARCH("~~",A134)),A134&lt;&gt;TRIM(A134),ISNUMBER(FIND(LEFT(A134,1),"&lt;=&gt;"))),IFERROR(OR(NOT(ISNUMBER(B134)),B134&lt;1,DAY(B134)&lt;&gt;1),TRUE),NOT(ISNUMBER(C134)),C134&lt;1,NOT(ISNUMBER(D134)),D134&lt;=0),"Check inputs",IF(COUNTIFS($A$2:$A$251,A134,$B$2:$B$251,B134)&gt;1,"Duplicate unit/month","OK")))</f>
        <v/>
      </c>
    </row>
    <row r="135" spans="5:9">
      <c r="E135" s="5">
        <f>IF(I135&lt;&gt;"OK","",ROUND(SUMIFS('Payments'!$D$2:$D$251,'Payments'!$A$2:$A$251,A135,'Payments'!$B$2:$B$251,B135,'Payments'!$C$2:$C$251,"&lt;="&amp;'Monthly close'!$B$4,'Payments'!$G$2:$G$251,"OK"),2))</f>
        <v/>
      </c>
      <c r="F135" s="5">
        <f>IF(I135&lt;&gt;"OK","",MAX(0,ROUND(D135-E135,2)))</f>
        <v/>
      </c>
      <c r="G135" s="5">
        <f>IF(I135&lt;&gt;"OK","",MAX(0,ROUND(E135-D135,2)))</f>
        <v/>
      </c>
      <c r="H135">
        <f>IF(I135&lt;&gt;"OK","",IF(G135&gt;0,"Overpaid",IF(F135=0,"Paid",IF(E135&gt;0,IF('Monthly close'!$B$4&gt;C135,"Part paid · overdue","Part paid"),IF('Monthly close'!$B$4&gt;C135,"Overdue","Open")))))</f>
        <v/>
      </c>
      <c r="I135">
        <f>IF(COUNTA(A135:D135)=0,"",IF(OR(A135="",OR(ISNUMBER(SEARCH("~*",A135)),ISNUMBER(SEARCH("~?",A135)),ISNUMBER(SEARCH("~~",A135)),A135&lt;&gt;TRIM(A135),ISNUMBER(FIND(LEFT(A135,1),"&lt;=&gt;"))),IFERROR(OR(NOT(ISNUMBER(B135)),B135&lt;1,DAY(B135)&lt;&gt;1),TRUE),NOT(ISNUMBER(C135)),C135&lt;1,NOT(ISNUMBER(D135)),D135&lt;=0),"Check inputs",IF(COUNTIFS($A$2:$A$251,A135,$B$2:$B$251,B135)&gt;1,"Duplicate unit/month","OK")))</f>
        <v/>
      </c>
    </row>
    <row r="136" spans="5:9">
      <c r="E136" s="5">
        <f>IF(I136&lt;&gt;"OK","",ROUND(SUMIFS('Payments'!$D$2:$D$251,'Payments'!$A$2:$A$251,A136,'Payments'!$B$2:$B$251,B136,'Payments'!$C$2:$C$251,"&lt;="&amp;'Monthly close'!$B$4,'Payments'!$G$2:$G$251,"OK"),2))</f>
        <v/>
      </c>
      <c r="F136" s="5">
        <f>IF(I136&lt;&gt;"OK","",MAX(0,ROUND(D136-E136,2)))</f>
        <v/>
      </c>
      <c r="G136" s="5">
        <f>IF(I136&lt;&gt;"OK","",MAX(0,ROUND(E136-D136,2)))</f>
        <v/>
      </c>
      <c r="H136">
        <f>IF(I136&lt;&gt;"OK","",IF(G136&gt;0,"Overpaid",IF(F136=0,"Paid",IF(E136&gt;0,IF('Monthly close'!$B$4&gt;C136,"Part paid · overdue","Part paid"),IF('Monthly close'!$B$4&gt;C136,"Overdue","Open")))))</f>
        <v/>
      </c>
      <c r="I136">
        <f>IF(COUNTA(A136:D136)=0,"",IF(OR(A136="",OR(ISNUMBER(SEARCH("~*",A136)),ISNUMBER(SEARCH("~?",A136)),ISNUMBER(SEARCH("~~",A136)),A136&lt;&gt;TRIM(A136),ISNUMBER(FIND(LEFT(A136,1),"&lt;=&gt;"))),IFERROR(OR(NOT(ISNUMBER(B136)),B136&lt;1,DAY(B136)&lt;&gt;1),TRUE),NOT(ISNUMBER(C136)),C136&lt;1,NOT(ISNUMBER(D136)),D136&lt;=0),"Check inputs",IF(COUNTIFS($A$2:$A$251,A136,$B$2:$B$251,B136)&gt;1,"Duplicate unit/month","OK")))</f>
        <v/>
      </c>
    </row>
    <row r="137" spans="5:9">
      <c r="E137" s="5">
        <f>IF(I137&lt;&gt;"OK","",ROUND(SUMIFS('Payments'!$D$2:$D$251,'Payments'!$A$2:$A$251,A137,'Payments'!$B$2:$B$251,B137,'Payments'!$C$2:$C$251,"&lt;="&amp;'Monthly close'!$B$4,'Payments'!$G$2:$G$251,"OK"),2))</f>
        <v/>
      </c>
      <c r="F137" s="5">
        <f>IF(I137&lt;&gt;"OK","",MAX(0,ROUND(D137-E137,2)))</f>
        <v/>
      </c>
      <c r="G137" s="5">
        <f>IF(I137&lt;&gt;"OK","",MAX(0,ROUND(E137-D137,2)))</f>
        <v/>
      </c>
      <c r="H137">
        <f>IF(I137&lt;&gt;"OK","",IF(G137&gt;0,"Overpaid",IF(F137=0,"Paid",IF(E137&gt;0,IF('Monthly close'!$B$4&gt;C137,"Part paid · overdue","Part paid"),IF('Monthly close'!$B$4&gt;C137,"Overdue","Open")))))</f>
        <v/>
      </c>
      <c r="I137">
        <f>IF(COUNTA(A137:D137)=0,"",IF(OR(A137="",OR(ISNUMBER(SEARCH("~*",A137)),ISNUMBER(SEARCH("~?",A137)),ISNUMBER(SEARCH("~~",A137)),A137&lt;&gt;TRIM(A137),ISNUMBER(FIND(LEFT(A137,1),"&lt;=&gt;"))),IFERROR(OR(NOT(ISNUMBER(B137)),B137&lt;1,DAY(B137)&lt;&gt;1),TRUE),NOT(ISNUMBER(C137)),C137&lt;1,NOT(ISNUMBER(D137)),D137&lt;=0),"Check inputs",IF(COUNTIFS($A$2:$A$251,A137,$B$2:$B$251,B137)&gt;1,"Duplicate unit/month","OK")))</f>
        <v/>
      </c>
    </row>
    <row r="138" spans="5:9">
      <c r="E138" s="5">
        <f>IF(I138&lt;&gt;"OK","",ROUND(SUMIFS('Payments'!$D$2:$D$251,'Payments'!$A$2:$A$251,A138,'Payments'!$B$2:$B$251,B138,'Payments'!$C$2:$C$251,"&lt;="&amp;'Monthly close'!$B$4,'Payments'!$G$2:$G$251,"OK"),2))</f>
        <v/>
      </c>
      <c r="F138" s="5">
        <f>IF(I138&lt;&gt;"OK","",MAX(0,ROUND(D138-E138,2)))</f>
        <v/>
      </c>
      <c r="G138" s="5">
        <f>IF(I138&lt;&gt;"OK","",MAX(0,ROUND(E138-D138,2)))</f>
        <v/>
      </c>
      <c r="H138">
        <f>IF(I138&lt;&gt;"OK","",IF(G138&gt;0,"Overpaid",IF(F138=0,"Paid",IF(E138&gt;0,IF('Monthly close'!$B$4&gt;C138,"Part paid · overdue","Part paid"),IF('Monthly close'!$B$4&gt;C138,"Overdue","Open")))))</f>
        <v/>
      </c>
      <c r="I138">
        <f>IF(COUNTA(A138:D138)=0,"",IF(OR(A138="",OR(ISNUMBER(SEARCH("~*",A138)),ISNUMBER(SEARCH("~?",A138)),ISNUMBER(SEARCH("~~",A138)),A138&lt;&gt;TRIM(A138),ISNUMBER(FIND(LEFT(A138,1),"&lt;=&gt;"))),IFERROR(OR(NOT(ISNUMBER(B138)),B138&lt;1,DAY(B138)&lt;&gt;1),TRUE),NOT(ISNUMBER(C138)),C138&lt;1,NOT(ISNUMBER(D138)),D138&lt;=0),"Check inputs",IF(COUNTIFS($A$2:$A$251,A138,$B$2:$B$251,B138)&gt;1,"Duplicate unit/month","OK")))</f>
        <v/>
      </c>
    </row>
    <row r="139" spans="5:9">
      <c r="E139" s="5">
        <f>IF(I139&lt;&gt;"OK","",ROUND(SUMIFS('Payments'!$D$2:$D$251,'Payments'!$A$2:$A$251,A139,'Payments'!$B$2:$B$251,B139,'Payments'!$C$2:$C$251,"&lt;="&amp;'Monthly close'!$B$4,'Payments'!$G$2:$G$251,"OK"),2))</f>
        <v/>
      </c>
      <c r="F139" s="5">
        <f>IF(I139&lt;&gt;"OK","",MAX(0,ROUND(D139-E139,2)))</f>
        <v/>
      </c>
      <c r="G139" s="5">
        <f>IF(I139&lt;&gt;"OK","",MAX(0,ROUND(E139-D139,2)))</f>
        <v/>
      </c>
      <c r="H139">
        <f>IF(I139&lt;&gt;"OK","",IF(G139&gt;0,"Overpaid",IF(F139=0,"Paid",IF(E139&gt;0,IF('Monthly close'!$B$4&gt;C139,"Part paid · overdue","Part paid"),IF('Monthly close'!$B$4&gt;C139,"Overdue","Open")))))</f>
        <v/>
      </c>
      <c r="I139">
        <f>IF(COUNTA(A139:D139)=0,"",IF(OR(A139="",OR(ISNUMBER(SEARCH("~*",A139)),ISNUMBER(SEARCH("~?",A139)),ISNUMBER(SEARCH("~~",A139)),A139&lt;&gt;TRIM(A139),ISNUMBER(FIND(LEFT(A139,1),"&lt;=&gt;"))),IFERROR(OR(NOT(ISNUMBER(B139)),B139&lt;1,DAY(B139)&lt;&gt;1),TRUE),NOT(ISNUMBER(C139)),C139&lt;1,NOT(ISNUMBER(D139)),D139&lt;=0),"Check inputs",IF(COUNTIFS($A$2:$A$251,A139,$B$2:$B$251,B139)&gt;1,"Duplicate unit/month","OK")))</f>
        <v/>
      </c>
    </row>
    <row r="140" spans="5:9">
      <c r="E140" s="5">
        <f>IF(I140&lt;&gt;"OK","",ROUND(SUMIFS('Payments'!$D$2:$D$251,'Payments'!$A$2:$A$251,A140,'Payments'!$B$2:$B$251,B140,'Payments'!$C$2:$C$251,"&lt;="&amp;'Monthly close'!$B$4,'Payments'!$G$2:$G$251,"OK"),2))</f>
        <v/>
      </c>
      <c r="F140" s="5">
        <f>IF(I140&lt;&gt;"OK","",MAX(0,ROUND(D140-E140,2)))</f>
        <v/>
      </c>
      <c r="G140" s="5">
        <f>IF(I140&lt;&gt;"OK","",MAX(0,ROUND(E140-D140,2)))</f>
        <v/>
      </c>
      <c r="H140">
        <f>IF(I140&lt;&gt;"OK","",IF(G140&gt;0,"Overpaid",IF(F140=0,"Paid",IF(E140&gt;0,IF('Monthly close'!$B$4&gt;C140,"Part paid · overdue","Part paid"),IF('Monthly close'!$B$4&gt;C140,"Overdue","Open")))))</f>
        <v/>
      </c>
      <c r="I140">
        <f>IF(COUNTA(A140:D140)=0,"",IF(OR(A140="",OR(ISNUMBER(SEARCH("~*",A140)),ISNUMBER(SEARCH("~?",A140)),ISNUMBER(SEARCH("~~",A140)),A140&lt;&gt;TRIM(A140),ISNUMBER(FIND(LEFT(A140,1),"&lt;=&gt;"))),IFERROR(OR(NOT(ISNUMBER(B140)),B140&lt;1,DAY(B140)&lt;&gt;1),TRUE),NOT(ISNUMBER(C140)),C140&lt;1,NOT(ISNUMBER(D140)),D140&lt;=0),"Check inputs",IF(COUNTIFS($A$2:$A$251,A140,$B$2:$B$251,B140)&gt;1,"Duplicate unit/month","OK")))</f>
        <v/>
      </c>
    </row>
    <row r="141" spans="5:9">
      <c r="E141" s="5">
        <f>IF(I141&lt;&gt;"OK","",ROUND(SUMIFS('Payments'!$D$2:$D$251,'Payments'!$A$2:$A$251,A141,'Payments'!$B$2:$B$251,B141,'Payments'!$C$2:$C$251,"&lt;="&amp;'Monthly close'!$B$4,'Payments'!$G$2:$G$251,"OK"),2))</f>
        <v/>
      </c>
      <c r="F141" s="5">
        <f>IF(I141&lt;&gt;"OK","",MAX(0,ROUND(D141-E141,2)))</f>
        <v/>
      </c>
      <c r="G141" s="5">
        <f>IF(I141&lt;&gt;"OK","",MAX(0,ROUND(E141-D141,2)))</f>
        <v/>
      </c>
      <c r="H141">
        <f>IF(I141&lt;&gt;"OK","",IF(G141&gt;0,"Overpaid",IF(F141=0,"Paid",IF(E141&gt;0,IF('Monthly close'!$B$4&gt;C141,"Part paid · overdue","Part paid"),IF('Monthly close'!$B$4&gt;C141,"Overdue","Open")))))</f>
        <v/>
      </c>
      <c r="I141">
        <f>IF(COUNTA(A141:D141)=0,"",IF(OR(A141="",OR(ISNUMBER(SEARCH("~*",A141)),ISNUMBER(SEARCH("~?",A141)),ISNUMBER(SEARCH("~~",A141)),A141&lt;&gt;TRIM(A141),ISNUMBER(FIND(LEFT(A141,1),"&lt;=&gt;"))),IFERROR(OR(NOT(ISNUMBER(B141)),B141&lt;1,DAY(B141)&lt;&gt;1),TRUE),NOT(ISNUMBER(C141)),C141&lt;1,NOT(ISNUMBER(D141)),D141&lt;=0),"Check inputs",IF(COUNTIFS($A$2:$A$251,A141,$B$2:$B$251,B141)&gt;1,"Duplicate unit/month","OK")))</f>
        <v/>
      </c>
    </row>
    <row r="142" spans="5:9">
      <c r="E142" s="5">
        <f>IF(I142&lt;&gt;"OK","",ROUND(SUMIFS('Payments'!$D$2:$D$251,'Payments'!$A$2:$A$251,A142,'Payments'!$B$2:$B$251,B142,'Payments'!$C$2:$C$251,"&lt;="&amp;'Monthly close'!$B$4,'Payments'!$G$2:$G$251,"OK"),2))</f>
        <v/>
      </c>
      <c r="F142" s="5">
        <f>IF(I142&lt;&gt;"OK","",MAX(0,ROUND(D142-E142,2)))</f>
        <v/>
      </c>
      <c r="G142" s="5">
        <f>IF(I142&lt;&gt;"OK","",MAX(0,ROUND(E142-D142,2)))</f>
        <v/>
      </c>
      <c r="H142">
        <f>IF(I142&lt;&gt;"OK","",IF(G142&gt;0,"Overpaid",IF(F142=0,"Paid",IF(E142&gt;0,IF('Monthly close'!$B$4&gt;C142,"Part paid · overdue","Part paid"),IF('Monthly close'!$B$4&gt;C142,"Overdue","Open")))))</f>
        <v/>
      </c>
      <c r="I142">
        <f>IF(COUNTA(A142:D142)=0,"",IF(OR(A142="",OR(ISNUMBER(SEARCH("~*",A142)),ISNUMBER(SEARCH("~?",A142)),ISNUMBER(SEARCH("~~",A142)),A142&lt;&gt;TRIM(A142),ISNUMBER(FIND(LEFT(A142,1),"&lt;=&gt;"))),IFERROR(OR(NOT(ISNUMBER(B142)),B142&lt;1,DAY(B142)&lt;&gt;1),TRUE),NOT(ISNUMBER(C142)),C142&lt;1,NOT(ISNUMBER(D142)),D142&lt;=0),"Check inputs",IF(COUNTIFS($A$2:$A$251,A142,$B$2:$B$251,B142)&gt;1,"Duplicate unit/month","OK")))</f>
        <v/>
      </c>
    </row>
    <row r="143" spans="5:9">
      <c r="E143" s="5">
        <f>IF(I143&lt;&gt;"OK","",ROUND(SUMIFS('Payments'!$D$2:$D$251,'Payments'!$A$2:$A$251,A143,'Payments'!$B$2:$B$251,B143,'Payments'!$C$2:$C$251,"&lt;="&amp;'Monthly close'!$B$4,'Payments'!$G$2:$G$251,"OK"),2))</f>
        <v/>
      </c>
      <c r="F143" s="5">
        <f>IF(I143&lt;&gt;"OK","",MAX(0,ROUND(D143-E143,2)))</f>
        <v/>
      </c>
      <c r="G143" s="5">
        <f>IF(I143&lt;&gt;"OK","",MAX(0,ROUND(E143-D143,2)))</f>
        <v/>
      </c>
      <c r="H143">
        <f>IF(I143&lt;&gt;"OK","",IF(G143&gt;0,"Overpaid",IF(F143=0,"Paid",IF(E143&gt;0,IF('Monthly close'!$B$4&gt;C143,"Part paid · overdue","Part paid"),IF('Monthly close'!$B$4&gt;C143,"Overdue","Open")))))</f>
        <v/>
      </c>
      <c r="I143">
        <f>IF(COUNTA(A143:D143)=0,"",IF(OR(A143="",OR(ISNUMBER(SEARCH("~*",A143)),ISNUMBER(SEARCH("~?",A143)),ISNUMBER(SEARCH("~~",A143)),A143&lt;&gt;TRIM(A143),ISNUMBER(FIND(LEFT(A143,1),"&lt;=&gt;"))),IFERROR(OR(NOT(ISNUMBER(B143)),B143&lt;1,DAY(B143)&lt;&gt;1),TRUE),NOT(ISNUMBER(C143)),C143&lt;1,NOT(ISNUMBER(D143)),D143&lt;=0),"Check inputs",IF(COUNTIFS($A$2:$A$251,A143,$B$2:$B$251,B143)&gt;1,"Duplicate unit/month","OK")))</f>
        <v/>
      </c>
    </row>
    <row r="144" spans="5:9">
      <c r="E144" s="5">
        <f>IF(I144&lt;&gt;"OK","",ROUND(SUMIFS('Payments'!$D$2:$D$251,'Payments'!$A$2:$A$251,A144,'Payments'!$B$2:$B$251,B144,'Payments'!$C$2:$C$251,"&lt;="&amp;'Monthly close'!$B$4,'Payments'!$G$2:$G$251,"OK"),2))</f>
        <v/>
      </c>
      <c r="F144" s="5">
        <f>IF(I144&lt;&gt;"OK","",MAX(0,ROUND(D144-E144,2)))</f>
        <v/>
      </c>
      <c r="G144" s="5">
        <f>IF(I144&lt;&gt;"OK","",MAX(0,ROUND(E144-D144,2)))</f>
        <v/>
      </c>
      <c r="H144">
        <f>IF(I144&lt;&gt;"OK","",IF(G144&gt;0,"Overpaid",IF(F144=0,"Paid",IF(E144&gt;0,IF('Monthly close'!$B$4&gt;C144,"Part paid · overdue","Part paid"),IF('Monthly close'!$B$4&gt;C144,"Overdue","Open")))))</f>
        <v/>
      </c>
      <c r="I144">
        <f>IF(COUNTA(A144:D144)=0,"",IF(OR(A144="",OR(ISNUMBER(SEARCH("~*",A144)),ISNUMBER(SEARCH("~?",A144)),ISNUMBER(SEARCH("~~",A144)),A144&lt;&gt;TRIM(A144),ISNUMBER(FIND(LEFT(A144,1),"&lt;=&gt;"))),IFERROR(OR(NOT(ISNUMBER(B144)),B144&lt;1,DAY(B144)&lt;&gt;1),TRUE),NOT(ISNUMBER(C144)),C144&lt;1,NOT(ISNUMBER(D144)),D144&lt;=0),"Check inputs",IF(COUNTIFS($A$2:$A$251,A144,$B$2:$B$251,B144)&gt;1,"Duplicate unit/month","OK")))</f>
        <v/>
      </c>
    </row>
    <row r="145" spans="5:9">
      <c r="E145" s="5">
        <f>IF(I145&lt;&gt;"OK","",ROUND(SUMIFS('Payments'!$D$2:$D$251,'Payments'!$A$2:$A$251,A145,'Payments'!$B$2:$B$251,B145,'Payments'!$C$2:$C$251,"&lt;="&amp;'Monthly close'!$B$4,'Payments'!$G$2:$G$251,"OK"),2))</f>
        <v/>
      </c>
      <c r="F145" s="5">
        <f>IF(I145&lt;&gt;"OK","",MAX(0,ROUND(D145-E145,2)))</f>
        <v/>
      </c>
      <c r="G145" s="5">
        <f>IF(I145&lt;&gt;"OK","",MAX(0,ROUND(E145-D145,2)))</f>
        <v/>
      </c>
      <c r="H145">
        <f>IF(I145&lt;&gt;"OK","",IF(G145&gt;0,"Overpaid",IF(F145=0,"Paid",IF(E145&gt;0,IF('Monthly close'!$B$4&gt;C145,"Part paid · overdue","Part paid"),IF('Monthly close'!$B$4&gt;C145,"Overdue","Open")))))</f>
        <v/>
      </c>
      <c r="I145">
        <f>IF(COUNTA(A145:D145)=0,"",IF(OR(A145="",OR(ISNUMBER(SEARCH("~*",A145)),ISNUMBER(SEARCH("~?",A145)),ISNUMBER(SEARCH("~~",A145)),A145&lt;&gt;TRIM(A145),ISNUMBER(FIND(LEFT(A145,1),"&lt;=&gt;"))),IFERROR(OR(NOT(ISNUMBER(B145)),B145&lt;1,DAY(B145)&lt;&gt;1),TRUE),NOT(ISNUMBER(C145)),C145&lt;1,NOT(ISNUMBER(D145)),D145&lt;=0),"Check inputs",IF(COUNTIFS($A$2:$A$251,A145,$B$2:$B$251,B145)&gt;1,"Duplicate unit/month","OK")))</f>
        <v/>
      </c>
    </row>
    <row r="146" spans="5:9">
      <c r="E146" s="5">
        <f>IF(I146&lt;&gt;"OK","",ROUND(SUMIFS('Payments'!$D$2:$D$251,'Payments'!$A$2:$A$251,A146,'Payments'!$B$2:$B$251,B146,'Payments'!$C$2:$C$251,"&lt;="&amp;'Monthly close'!$B$4,'Payments'!$G$2:$G$251,"OK"),2))</f>
        <v/>
      </c>
      <c r="F146" s="5">
        <f>IF(I146&lt;&gt;"OK","",MAX(0,ROUND(D146-E146,2)))</f>
        <v/>
      </c>
      <c r="G146" s="5">
        <f>IF(I146&lt;&gt;"OK","",MAX(0,ROUND(E146-D146,2)))</f>
        <v/>
      </c>
      <c r="H146">
        <f>IF(I146&lt;&gt;"OK","",IF(G146&gt;0,"Overpaid",IF(F146=0,"Paid",IF(E146&gt;0,IF('Monthly close'!$B$4&gt;C146,"Part paid · overdue","Part paid"),IF('Monthly close'!$B$4&gt;C146,"Overdue","Open")))))</f>
        <v/>
      </c>
      <c r="I146">
        <f>IF(COUNTA(A146:D146)=0,"",IF(OR(A146="",OR(ISNUMBER(SEARCH("~*",A146)),ISNUMBER(SEARCH("~?",A146)),ISNUMBER(SEARCH("~~",A146)),A146&lt;&gt;TRIM(A146),ISNUMBER(FIND(LEFT(A146,1),"&lt;=&gt;"))),IFERROR(OR(NOT(ISNUMBER(B146)),B146&lt;1,DAY(B146)&lt;&gt;1),TRUE),NOT(ISNUMBER(C146)),C146&lt;1,NOT(ISNUMBER(D146)),D146&lt;=0),"Check inputs",IF(COUNTIFS($A$2:$A$251,A146,$B$2:$B$251,B146)&gt;1,"Duplicate unit/month","OK")))</f>
        <v/>
      </c>
    </row>
    <row r="147" spans="5:9">
      <c r="E147" s="5">
        <f>IF(I147&lt;&gt;"OK","",ROUND(SUMIFS('Payments'!$D$2:$D$251,'Payments'!$A$2:$A$251,A147,'Payments'!$B$2:$B$251,B147,'Payments'!$C$2:$C$251,"&lt;="&amp;'Monthly close'!$B$4,'Payments'!$G$2:$G$251,"OK"),2))</f>
        <v/>
      </c>
      <c r="F147" s="5">
        <f>IF(I147&lt;&gt;"OK","",MAX(0,ROUND(D147-E147,2)))</f>
        <v/>
      </c>
      <c r="G147" s="5">
        <f>IF(I147&lt;&gt;"OK","",MAX(0,ROUND(E147-D147,2)))</f>
        <v/>
      </c>
      <c r="H147">
        <f>IF(I147&lt;&gt;"OK","",IF(G147&gt;0,"Overpaid",IF(F147=0,"Paid",IF(E147&gt;0,IF('Monthly close'!$B$4&gt;C147,"Part paid · overdue","Part paid"),IF('Monthly close'!$B$4&gt;C147,"Overdue","Open")))))</f>
        <v/>
      </c>
      <c r="I147">
        <f>IF(COUNTA(A147:D147)=0,"",IF(OR(A147="",OR(ISNUMBER(SEARCH("~*",A147)),ISNUMBER(SEARCH("~?",A147)),ISNUMBER(SEARCH("~~",A147)),A147&lt;&gt;TRIM(A147),ISNUMBER(FIND(LEFT(A147,1),"&lt;=&gt;"))),IFERROR(OR(NOT(ISNUMBER(B147)),B147&lt;1,DAY(B147)&lt;&gt;1),TRUE),NOT(ISNUMBER(C147)),C147&lt;1,NOT(ISNUMBER(D147)),D147&lt;=0),"Check inputs",IF(COUNTIFS($A$2:$A$251,A147,$B$2:$B$251,B147)&gt;1,"Duplicate unit/month","OK")))</f>
        <v/>
      </c>
    </row>
    <row r="148" spans="5:9">
      <c r="E148" s="5">
        <f>IF(I148&lt;&gt;"OK","",ROUND(SUMIFS('Payments'!$D$2:$D$251,'Payments'!$A$2:$A$251,A148,'Payments'!$B$2:$B$251,B148,'Payments'!$C$2:$C$251,"&lt;="&amp;'Monthly close'!$B$4,'Payments'!$G$2:$G$251,"OK"),2))</f>
        <v/>
      </c>
      <c r="F148" s="5">
        <f>IF(I148&lt;&gt;"OK","",MAX(0,ROUND(D148-E148,2)))</f>
        <v/>
      </c>
      <c r="G148" s="5">
        <f>IF(I148&lt;&gt;"OK","",MAX(0,ROUND(E148-D148,2)))</f>
        <v/>
      </c>
      <c r="H148">
        <f>IF(I148&lt;&gt;"OK","",IF(G148&gt;0,"Overpaid",IF(F148=0,"Paid",IF(E148&gt;0,IF('Monthly close'!$B$4&gt;C148,"Part paid · overdue","Part paid"),IF('Monthly close'!$B$4&gt;C148,"Overdue","Open")))))</f>
        <v/>
      </c>
      <c r="I148">
        <f>IF(COUNTA(A148:D148)=0,"",IF(OR(A148="",OR(ISNUMBER(SEARCH("~*",A148)),ISNUMBER(SEARCH("~?",A148)),ISNUMBER(SEARCH("~~",A148)),A148&lt;&gt;TRIM(A148),ISNUMBER(FIND(LEFT(A148,1),"&lt;=&gt;"))),IFERROR(OR(NOT(ISNUMBER(B148)),B148&lt;1,DAY(B148)&lt;&gt;1),TRUE),NOT(ISNUMBER(C148)),C148&lt;1,NOT(ISNUMBER(D148)),D148&lt;=0),"Check inputs",IF(COUNTIFS($A$2:$A$251,A148,$B$2:$B$251,B148)&gt;1,"Duplicate unit/month","OK")))</f>
        <v/>
      </c>
    </row>
    <row r="149" spans="5:9">
      <c r="E149" s="5">
        <f>IF(I149&lt;&gt;"OK","",ROUND(SUMIFS('Payments'!$D$2:$D$251,'Payments'!$A$2:$A$251,A149,'Payments'!$B$2:$B$251,B149,'Payments'!$C$2:$C$251,"&lt;="&amp;'Monthly close'!$B$4,'Payments'!$G$2:$G$251,"OK"),2))</f>
        <v/>
      </c>
      <c r="F149" s="5">
        <f>IF(I149&lt;&gt;"OK","",MAX(0,ROUND(D149-E149,2)))</f>
        <v/>
      </c>
      <c r="G149" s="5">
        <f>IF(I149&lt;&gt;"OK","",MAX(0,ROUND(E149-D149,2)))</f>
        <v/>
      </c>
      <c r="H149">
        <f>IF(I149&lt;&gt;"OK","",IF(G149&gt;0,"Overpaid",IF(F149=0,"Paid",IF(E149&gt;0,IF('Monthly close'!$B$4&gt;C149,"Part paid · overdue","Part paid"),IF('Monthly close'!$B$4&gt;C149,"Overdue","Open")))))</f>
        <v/>
      </c>
      <c r="I149">
        <f>IF(COUNTA(A149:D149)=0,"",IF(OR(A149="",OR(ISNUMBER(SEARCH("~*",A149)),ISNUMBER(SEARCH("~?",A149)),ISNUMBER(SEARCH("~~",A149)),A149&lt;&gt;TRIM(A149),ISNUMBER(FIND(LEFT(A149,1),"&lt;=&gt;"))),IFERROR(OR(NOT(ISNUMBER(B149)),B149&lt;1,DAY(B149)&lt;&gt;1),TRUE),NOT(ISNUMBER(C149)),C149&lt;1,NOT(ISNUMBER(D149)),D149&lt;=0),"Check inputs",IF(COUNTIFS($A$2:$A$251,A149,$B$2:$B$251,B149)&gt;1,"Duplicate unit/month","OK")))</f>
        <v/>
      </c>
    </row>
    <row r="150" spans="5:9">
      <c r="E150" s="5">
        <f>IF(I150&lt;&gt;"OK","",ROUND(SUMIFS('Payments'!$D$2:$D$251,'Payments'!$A$2:$A$251,A150,'Payments'!$B$2:$B$251,B150,'Payments'!$C$2:$C$251,"&lt;="&amp;'Monthly close'!$B$4,'Payments'!$G$2:$G$251,"OK"),2))</f>
        <v/>
      </c>
      <c r="F150" s="5">
        <f>IF(I150&lt;&gt;"OK","",MAX(0,ROUND(D150-E150,2)))</f>
        <v/>
      </c>
      <c r="G150" s="5">
        <f>IF(I150&lt;&gt;"OK","",MAX(0,ROUND(E150-D150,2)))</f>
        <v/>
      </c>
      <c r="H150">
        <f>IF(I150&lt;&gt;"OK","",IF(G150&gt;0,"Overpaid",IF(F150=0,"Paid",IF(E150&gt;0,IF('Monthly close'!$B$4&gt;C150,"Part paid · overdue","Part paid"),IF('Monthly close'!$B$4&gt;C150,"Overdue","Open")))))</f>
        <v/>
      </c>
      <c r="I150">
        <f>IF(COUNTA(A150:D150)=0,"",IF(OR(A150="",OR(ISNUMBER(SEARCH("~*",A150)),ISNUMBER(SEARCH("~?",A150)),ISNUMBER(SEARCH("~~",A150)),A150&lt;&gt;TRIM(A150),ISNUMBER(FIND(LEFT(A150,1),"&lt;=&gt;"))),IFERROR(OR(NOT(ISNUMBER(B150)),B150&lt;1,DAY(B150)&lt;&gt;1),TRUE),NOT(ISNUMBER(C150)),C150&lt;1,NOT(ISNUMBER(D150)),D150&lt;=0),"Check inputs",IF(COUNTIFS($A$2:$A$251,A150,$B$2:$B$251,B150)&gt;1,"Duplicate unit/month","OK")))</f>
        <v/>
      </c>
    </row>
    <row r="151" spans="5:9">
      <c r="E151" s="5">
        <f>IF(I151&lt;&gt;"OK","",ROUND(SUMIFS('Payments'!$D$2:$D$251,'Payments'!$A$2:$A$251,A151,'Payments'!$B$2:$B$251,B151,'Payments'!$C$2:$C$251,"&lt;="&amp;'Monthly close'!$B$4,'Payments'!$G$2:$G$251,"OK"),2))</f>
        <v/>
      </c>
      <c r="F151" s="5">
        <f>IF(I151&lt;&gt;"OK","",MAX(0,ROUND(D151-E151,2)))</f>
        <v/>
      </c>
      <c r="G151" s="5">
        <f>IF(I151&lt;&gt;"OK","",MAX(0,ROUND(E151-D151,2)))</f>
        <v/>
      </c>
      <c r="H151">
        <f>IF(I151&lt;&gt;"OK","",IF(G151&gt;0,"Overpaid",IF(F151=0,"Paid",IF(E151&gt;0,IF('Monthly close'!$B$4&gt;C151,"Part paid · overdue","Part paid"),IF('Monthly close'!$B$4&gt;C151,"Overdue","Open")))))</f>
        <v/>
      </c>
      <c r="I151">
        <f>IF(COUNTA(A151:D151)=0,"",IF(OR(A151="",OR(ISNUMBER(SEARCH("~*",A151)),ISNUMBER(SEARCH("~?",A151)),ISNUMBER(SEARCH("~~",A151)),A151&lt;&gt;TRIM(A151),ISNUMBER(FIND(LEFT(A151,1),"&lt;=&gt;"))),IFERROR(OR(NOT(ISNUMBER(B151)),B151&lt;1,DAY(B151)&lt;&gt;1),TRUE),NOT(ISNUMBER(C151)),C151&lt;1,NOT(ISNUMBER(D151)),D151&lt;=0),"Check inputs",IF(COUNTIFS($A$2:$A$251,A151,$B$2:$B$251,B151)&gt;1,"Duplicate unit/month","OK")))</f>
        <v/>
      </c>
    </row>
    <row r="152" spans="5:9">
      <c r="E152" s="5">
        <f>IF(I152&lt;&gt;"OK","",ROUND(SUMIFS('Payments'!$D$2:$D$251,'Payments'!$A$2:$A$251,A152,'Payments'!$B$2:$B$251,B152,'Payments'!$C$2:$C$251,"&lt;="&amp;'Monthly close'!$B$4,'Payments'!$G$2:$G$251,"OK"),2))</f>
        <v/>
      </c>
      <c r="F152" s="5">
        <f>IF(I152&lt;&gt;"OK","",MAX(0,ROUND(D152-E152,2)))</f>
        <v/>
      </c>
      <c r="G152" s="5">
        <f>IF(I152&lt;&gt;"OK","",MAX(0,ROUND(E152-D152,2)))</f>
        <v/>
      </c>
      <c r="H152">
        <f>IF(I152&lt;&gt;"OK","",IF(G152&gt;0,"Overpaid",IF(F152=0,"Paid",IF(E152&gt;0,IF('Monthly close'!$B$4&gt;C152,"Part paid · overdue","Part paid"),IF('Monthly close'!$B$4&gt;C152,"Overdue","Open")))))</f>
        <v/>
      </c>
      <c r="I152">
        <f>IF(COUNTA(A152:D152)=0,"",IF(OR(A152="",OR(ISNUMBER(SEARCH("~*",A152)),ISNUMBER(SEARCH("~?",A152)),ISNUMBER(SEARCH("~~",A152)),A152&lt;&gt;TRIM(A152),ISNUMBER(FIND(LEFT(A152,1),"&lt;=&gt;"))),IFERROR(OR(NOT(ISNUMBER(B152)),B152&lt;1,DAY(B152)&lt;&gt;1),TRUE),NOT(ISNUMBER(C152)),C152&lt;1,NOT(ISNUMBER(D152)),D152&lt;=0),"Check inputs",IF(COUNTIFS($A$2:$A$251,A152,$B$2:$B$251,B152)&gt;1,"Duplicate unit/month","OK")))</f>
        <v/>
      </c>
    </row>
    <row r="153" spans="5:9">
      <c r="E153" s="5">
        <f>IF(I153&lt;&gt;"OK","",ROUND(SUMIFS('Payments'!$D$2:$D$251,'Payments'!$A$2:$A$251,A153,'Payments'!$B$2:$B$251,B153,'Payments'!$C$2:$C$251,"&lt;="&amp;'Monthly close'!$B$4,'Payments'!$G$2:$G$251,"OK"),2))</f>
        <v/>
      </c>
      <c r="F153" s="5">
        <f>IF(I153&lt;&gt;"OK","",MAX(0,ROUND(D153-E153,2)))</f>
        <v/>
      </c>
      <c r="G153" s="5">
        <f>IF(I153&lt;&gt;"OK","",MAX(0,ROUND(E153-D153,2)))</f>
        <v/>
      </c>
      <c r="H153">
        <f>IF(I153&lt;&gt;"OK","",IF(G153&gt;0,"Overpaid",IF(F153=0,"Paid",IF(E153&gt;0,IF('Monthly close'!$B$4&gt;C153,"Part paid · overdue","Part paid"),IF('Monthly close'!$B$4&gt;C153,"Overdue","Open")))))</f>
        <v/>
      </c>
      <c r="I153">
        <f>IF(COUNTA(A153:D153)=0,"",IF(OR(A153="",OR(ISNUMBER(SEARCH("~*",A153)),ISNUMBER(SEARCH("~?",A153)),ISNUMBER(SEARCH("~~",A153)),A153&lt;&gt;TRIM(A153),ISNUMBER(FIND(LEFT(A153,1),"&lt;=&gt;"))),IFERROR(OR(NOT(ISNUMBER(B153)),B153&lt;1,DAY(B153)&lt;&gt;1),TRUE),NOT(ISNUMBER(C153)),C153&lt;1,NOT(ISNUMBER(D153)),D153&lt;=0),"Check inputs",IF(COUNTIFS($A$2:$A$251,A153,$B$2:$B$251,B153)&gt;1,"Duplicate unit/month","OK")))</f>
        <v/>
      </c>
    </row>
    <row r="154" spans="5:9">
      <c r="E154" s="5">
        <f>IF(I154&lt;&gt;"OK","",ROUND(SUMIFS('Payments'!$D$2:$D$251,'Payments'!$A$2:$A$251,A154,'Payments'!$B$2:$B$251,B154,'Payments'!$C$2:$C$251,"&lt;="&amp;'Monthly close'!$B$4,'Payments'!$G$2:$G$251,"OK"),2))</f>
        <v/>
      </c>
      <c r="F154" s="5">
        <f>IF(I154&lt;&gt;"OK","",MAX(0,ROUND(D154-E154,2)))</f>
        <v/>
      </c>
      <c r="G154" s="5">
        <f>IF(I154&lt;&gt;"OK","",MAX(0,ROUND(E154-D154,2)))</f>
        <v/>
      </c>
      <c r="H154">
        <f>IF(I154&lt;&gt;"OK","",IF(G154&gt;0,"Overpaid",IF(F154=0,"Paid",IF(E154&gt;0,IF('Monthly close'!$B$4&gt;C154,"Part paid · overdue","Part paid"),IF('Monthly close'!$B$4&gt;C154,"Overdue","Open")))))</f>
        <v/>
      </c>
      <c r="I154">
        <f>IF(COUNTA(A154:D154)=0,"",IF(OR(A154="",OR(ISNUMBER(SEARCH("~*",A154)),ISNUMBER(SEARCH("~?",A154)),ISNUMBER(SEARCH("~~",A154)),A154&lt;&gt;TRIM(A154),ISNUMBER(FIND(LEFT(A154,1),"&lt;=&gt;"))),IFERROR(OR(NOT(ISNUMBER(B154)),B154&lt;1,DAY(B154)&lt;&gt;1),TRUE),NOT(ISNUMBER(C154)),C154&lt;1,NOT(ISNUMBER(D154)),D154&lt;=0),"Check inputs",IF(COUNTIFS($A$2:$A$251,A154,$B$2:$B$251,B154)&gt;1,"Duplicate unit/month","OK")))</f>
        <v/>
      </c>
    </row>
    <row r="155" spans="5:9">
      <c r="E155" s="5">
        <f>IF(I155&lt;&gt;"OK","",ROUND(SUMIFS('Payments'!$D$2:$D$251,'Payments'!$A$2:$A$251,A155,'Payments'!$B$2:$B$251,B155,'Payments'!$C$2:$C$251,"&lt;="&amp;'Monthly close'!$B$4,'Payments'!$G$2:$G$251,"OK"),2))</f>
        <v/>
      </c>
      <c r="F155" s="5">
        <f>IF(I155&lt;&gt;"OK","",MAX(0,ROUND(D155-E155,2)))</f>
        <v/>
      </c>
      <c r="G155" s="5">
        <f>IF(I155&lt;&gt;"OK","",MAX(0,ROUND(E155-D155,2)))</f>
        <v/>
      </c>
      <c r="H155">
        <f>IF(I155&lt;&gt;"OK","",IF(G155&gt;0,"Overpaid",IF(F155=0,"Paid",IF(E155&gt;0,IF('Monthly close'!$B$4&gt;C155,"Part paid · overdue","Part paid"),IF('Monthly close'!$B$4&gt;C155,"Overdue","Open")))))</f>
        <v/>
      </c>
      <c r="I155">
        <f>IF(COUNTA(A155:D155)=0,"",IF(OR(A155="",OR(ISNUMBER(SEARCH("~*",A155)),ISNUMBER(SEARCH("~?",A155)),ISNUMBER(SEARCH("~~",A155)),A155&lt;&gt;TRIM(A155),ISNUMBER(FIND(LEFT(A155,1),"&lt;=&gt;"))),IFERROR(OR(NOT(ISNUMBER(B155)),B155&lt;1,DAY(B155)&lt;&gt;1),TRUE),NOT(ISNUMBER(C155)),C155&lt;1,NOT(ISNUMBER(D155)),D155&lt;=0),"Check inputs",IF(COUNTIFS($A$2:$A$251,A155,$B$2:$B$251,B155)&gt;1,"Duplicate unit/month","OK")))</f>
        <v/>
      </c>
    </row>
    <row r="156" spans="5:9">
      <c r="E156" s="5">
        <f>IF(I156&lt;&gt;"OK","",ROUND(SUMIFS('Payments'!$D$2:$D$251,'Payments'!$A$2:$A$251,A156,'Payments'!$B$2:$B$251,B156,'Payments'!$C$2:$C$251,"&lt;="&amp;'Monthly close'!$B$4,'Payments'!$G$2:$G$251,"OK"),2))</f>
        <v/>
      </c>
      <c r="F156" s="5">
        <f>IF(I156&lt;&gt;"OK","",MAX(0,ROUND(D156-E156,2)))</f>
        <v/>
      </c>
      <c r="G156" s="5">
        <f>IF(I156&lt;&gt;"OK","",MAX(0,ROUND(E156-D156,2)))</f>
        <v/>
      </c>
      <c r="H156">
        <f>IF(I156&lt;&gt;"OK","",IF(G156&gt;0,"Overpaid",IF(F156=0,"Paid",IF(E156&gt;0,IF('Monthly close'!$B$4&gt;C156,"Part paid · overdue","Part paid"),IF('Monthly close'!$B$4&gt;C156,"Overdue","Open")))))</f>
        <v/>
      </c>
      <c r="I156">
        <f>IF(COUNTA(A156:D156)=0,"",IF(OR(A156="",OR(ISNUMBER(SEARCH("~*",A156)),ISNUMBER(SEARCH("~?",A156)),ISNUMBER(SEARCH("~~",A156)),A156&lt;&gt;TRIM(A156),ISNUMBER(FIND(LEFT(A156,1),"&lt;=&gt;"))),IFERROR(OR(NOT(ISNUMBER(B156)),B156&lt;1,DAY(B156)&lt;&gt;1),TRUE),NOT(ISNUMBER(C156)),C156&lt;1,NOT(ISNUMBER(D156)),D156&lt;=0),"Check inputs",IF(COUNTIFS($A$2:$A$251,A156,$B$2:$B$251,B156)&gt;1,"Duplicate unit/month","OK")))</f>
        <v/>
      </c>
    </row>
    <row r="157" spans="5:9">
      <c r="E157" s="5">
        <f>IF(I157&lt;&gt;"OK","",ROUND(SUMIFS('Payments'!$D$2:$D$251,'Payments'!$A$2:$A$251,A157,'Payments'!$B$2:$B$251,B157,'Payments'!$C$2:$C$251,"&lt;="&amp;'Monthly close'!$B$4,'Payments'!$G$2:$G$251,"OK"),2))</f>
        <v/>
      </c>
      <c r="F157" s="5">
        <f>IF(I157&lt;&gt;"OK","",MAX(0,ROUND(D157-E157,2)))</f>
        <v/>
      </c>
      <c r="G157" s="5">
        <f>IF(I157&lt;&gt;"OK","",MAX(0,ROUND(E157-D157,2)))</f>
        <v/>
      </c>
      <c r="H157">
        <f>IF(I157&lt;&gt;"OK","",IF(G157&gt;0,"Overpaid",IF(F157=0,"Paid",IF(E157&gt;0,IF('Monthly close'!$B$4&gt;C157,"Part paid · overdue","Part paid"),IF('Monthly close'!$B$4&gt;C157,"Overdue","Open")))))</f>
        <v/>
      </c>
      <c r="I157">
        <f>IF(COUNTA(A157:D157)=0,"",IF(OR(A157="",OR(ISNUMBER(SEARCH("~*",A157)),ISNUMBER(SEARCH("~?",A157)),ISNUMBER(SEARCH("~~",A157)),A157&lt;&gt;TRIM(A157),ISNUMBER(FIND(LEFT(A157,1),"&lt;=&gt;"))),IFERROR(OR(NOT(ISNUMBER(B157)),B157&lt;1,DAY(B157)&lt;&gt;1),TRUE),NOT(ISNUMBER(C157)),C157&lt;1,NOT(ISNUMBER(D157)),D157&lt;=0),"Check inputs",IF(COUNTIFS($A$2:$A$251,A157,$B$2:$B$251,B157)&gt;1,"Duplicate unit/month","OK")))</f>
        <v/>
      </c>
    </row>
    <row r="158" spans="5:9">
      <c r="E158" s="5">
        <f>IF(I158&lt;&gt;"OK","",ROUND(SUMIFS('Payments'!$D$2:$D$251,'Payments'!$A$2:$A$251,A158,'Payments'!$B$2:$B$251,B158,'Payments'!$C$2:$C$251,"&lt;="&amp;'Monthly close'!$B$4,'Payments'!$G$2:$G$251,"OK"),2))</f>
        <v/>
      </c>
      <c r="F158" s="5">
        <f>IF(I158&lt;&gt;"OK","",MAX(0,ROUND(D158-E158,2)))</f>
        <v/>
      </c>
      <c r="G158" s="5">
        <f>IF(I158&lt;&gt;"OK","",MAX(0,ROUND(E158-D158,2)))</f>
        <v/>
      </c>
      <c r="H158">
        <f>IF(I158&lt;&gt;"OK","",IF(G158&gt;0,"Overpaid",IF(F158=0,"Paid",IF(E158&gt;0,IF('Monthly close'!$B$4&gt;C158,"Part paid · overdue","Part paid"),IF('Monthly close'!$B$4&gt;C158,"Overdue","Open")))))</f>
        <v/>
      </c>
      <c r="I158">
        <f>IF(COUNTA(A158:D158)=0,"",IF(OR(A158="",OR(ISNUMBER(SEARCH("~*",A158)),ISNUMBER(SEARCH("~?",A158)),ISNUMBER(SEARCH("~~",A158)),A158&lt;&gt;TRIM(A158),ISNUMBER(FIND(LEFT(A158,1),"&lt;=&gt;"))),IFERROR(OR(NOT(ISNUMBER(B158)),B158&lt;1,DAY(B158)&lt;&gt;1),TRUE),NOT(ISNUMBER(C158)),C158&lt;1,NOT(ISNUMBER(D158)),D158&lt;=0),"Check inputs",IF(COUNTIFS($A$2:$A$251,A158,$B$2:$B$251,B158)&gt;1,"Duplicate unit/month","OK")))</f>
        <v/>
      </c>
    </row>
    <row r="159" spans="5:9">
      <c r="E159" s="5">
        <f>IF(I159&lt;&gt;"OK","",ROUND(SUMIFS('Payments'!$D$2:$D$251,'Payments'!$A$2:$A$251,A159,'Payments'!$B$2:$B$251,B159,'Payments'!$C$2:$C$251,"&lt;="&amp;'Monthly close'!$B$4,'Payments'!$G$2:$G$251,"OK"),2))</f>
        <v/>
      </c>
      <c r="F159" s="5">
        <f>IF(I159&lt;&gt;"OK","",MAX(0,ROUND(D159-E159,2)))</f>
        <v/>
      </c>
      <c r="G159" s="5">
        <f>IF(I159&lt;&gt;"OK","",MAX(0,ROUND(E159-D159,2)))</f>
        <v/>
      </c>
      <c r="H159">
        <f>IF(I159&lt;&gt;"OK","",IF(G159&gt;0,"Overpaid",IF(F159=0,"Paid",IF(E159&gt;0,IF('Monthly close'!$B$4&gt;C159,"Part paid · overdue","Part paid"),IF('Monthly close'!$B$4&gt;C159,"Overdue","Open")))))</f>
        <v/>
      </c>
      <c r="I159">
        <f>IF(COUNTA(A159:D159)=0,"",IF(OR(A159="",OR(ISNUMBER(SEARCH("~*",A159)),ISNUMBER(SEARCH("~?",A159)),ISNUMBER(SEARCH("~~",A159)),A159&lt;&gt;TRIM(A159),ISNUMBER(FIND(LEFT(A159,1),"&lt;=&gt;"))),IFERROR(OR(NOT(ISNUMBER(B159)),B159&lt;1,DAY(B159)&lt;&gt;1),TRUE),NOT(ISNUMBER(C159)),C159&lt;1,NOT(ISNUMBER(D159)),D159&lt;=0),"Check inputs",IF(COUNTIFS($A$2:$A$251,A159,$B$2:$B$251,B159)&gt;1,"Duplicate unit/month","OK")))</f>
        <v/>
      </c>
    </row>
    <row r="160" spans="5:9">
      <c r="E160" s="5">
        <f>IF(I160&lt;&gt;"OK","",ROUND(SUMIFS('Payments'!$D$2:$D$251,'Payments'!$A$2:$A$251,A160,'Payments'!$B$2:$B$251,B160,'Payments'!$C$2:$C$251,"&lt;="&amp;'Monthly close'!$B$4,'Payments'!$G$2:$G$251,"OK"),2))</f>
        <v/>
      </c>
      <c r="F160" s="5">
        <f>IF(I160&lt;&gt;"OK","",MAX(0,ROUND(D160-E160,2)))</f>
        <v/>
      </c>
      <c r="G160" s="5">
        <f>IF(I160&lt;&gt;"OK","",MAX(0,ROUND(E160-D160,2)))</f>
        <v/>
      </c>
      <c r="H160">
        <f>IF(I160&lt;&gt;"OK","",IF(G160&gt;0,"Overpaid",IF(F160=0,"Paid",IF(E160&gt;0,IF('Monthly close'!$B$4&gt;C160,"Part paid · overdue","Part paid"),IF('Monthly close'!$B$4&gt;C160,"Overdue","Open")))))</f>
        <v/>
      </c>
      <c r="I160">
        <f>IF(COUNTA(A160:D160)=0,"",IF(OR(A160="",OR(ISNUMBER(SEARCH("~*",A160)),ISNUMBER(SEARCH("~?",A160)),ISNUMBER(SEARCH("~~",A160)),A160&lt;&gt;TRIM(A160),ISNUMBER(FIND(LEFT(A160,1),"&lt;=&gt;"))),IFERROR(OR(NOT(ISNUMBER(B160)),B160&lt;1,DAY(B160)&lt;&gt;1),TRUE),NOT(ISNUMBER(C160)),C160&lt;1,NOT(ISNUMBER(D160)),D160&lt;=0),"Check inputs",IF(COUNTIFS($A$2:$A$251,A160,$B$2:$B$251,B160)&gt;1,"Duplicate unit/month","OK")))</f>
        <v/>
      </c>
    </row>
    <row r="161" spans="5:9">
      <c r="E161" s="5">
        <f>IF(I161&lt;&gt;"OK","",ROUND(SUMIFS('Payments'!$D$2:$D$251,'Payments'!$A$2:$A$251,A161,'Payments'!$B$2:$B$251,B161,'Payments'!$C$2:$C$251,"&lt;="&amp;'Monthly close'!$B$4,'Payments'!$G$2:$G$251,"OK"),2))</f>
        <v/>
      </c>
      <c r="F161" s="5">
        <f>IF(I161&lt;&gt;"OK","",MAX(0,ROUND(D161-E161,2)))</f>
        <v/>
      </c>
      <c r="G161" s="5">
        <f>IF(I161&lt;&gt;"OK","",MAX(0,ROUND(E161-D161,2)))</f>
        <v/>
      </c>
      <c r="H161">
        <f>IF(I161&lt;&gt;"OK","",IF(G161&gt;0,"Overpaid",IF(F161=0,"Paid",IF(E161&gt;0,IF('Monthly close'!$B$4&gt;C161,"Part paid · overdue","Part paid"),IF('Monthly close'!$B$4&gt;C161,"Overdue","Open")))))</f>
        <v/>
      </c>
      <c r="I161">
        <f>IF(COUNTA(A161:D161)=0,"",IF(OR(A161="",OR(ISNUMBER(SEARCH("~*",A161)),ISNUMBER(SEARCH("~?",A161)),ISNUMBER(SEARCH("~~",A161)),A161&lt;&gt;TRIM(A161),ISNUMBER(FIND(LEFT(A161,1),"&lt;=&gt;"))),IFERROR(OR(NOT(ISNUMBER(B161)),B161&lt;1,DAY(B161)&lt;&gt;1),TRUE),NOT(ISNUMBER(C161)),C161&lt;1,NOT(ISNUMBER(D161)),D161&lt;=0),"Check inputs",IF(COUNTIFS($A$2:$A$251,A161,$B$2:$B$251,B161)&gt;1,"Duplicate unit/month","OK")))</f>
        <v/>
      </c>
    </row>
    <row r="162" spans="5:9">
      <c r="E162" s="5">
        <f>IF(I162&lt;&gt;"OK","",ROUND(SUMIFS('Payments'!$D$2:$D$251,'Payments'!$A$2:$A$251,A162,'Payments'!$B$2:$B$251,B162,'Payments'!$C$2:$C$251,"&lt;="&amp;'Monthly close'!$B$4,'Payments'!$G$2:$G$251,"OK"),2))</f>
        <v/>
      </c>
      <c r="F162" s="5">
        <f>IF(I162&lt;&gt;"OK","",MAX(0,ROUND(D162-E162,2)))</f>
        <v/>
      </c>
      <c r="G162" s="5">
        <f>IF(I162&lt;&gt;"OK","",MAX(0,ROUND(E162-D162,2)))</f>
        <v/>
      </c>
      <c r="H162">
        <f>IF(I162&lt;&gt;"OK","",IF(G162&gt;0,"Overpaid",IF(F162=0,"Paid",IF(E162&gt;0,IF('Monthly close'!$B$4&gt;C162,"Part paid · overdue","Part paid"),IF('Monthly close'!$B$4&gt;C162,"Overdue","Open")))))</f>
        <v/>
      </c>
      <c r="I162">
        <f>IF(COUNTA(A162:D162)=0,"",IF(OR(A162="",OR(ISNUMBER(SEARCH("~*",A162)),ISNUMBER(SEARCH("~?",A162)),ISNUMBER(SEARCH("~~",A162)),A162&lt;&gt;TRIM(A162),ISNUMBER(FIND(LEFT(A162,1),"&lt;=&gt;"))),IFERROR(OR(NOT(ISNUMBER(B162)),B162&lt;1,DAY(B162)&lt;&gt;1),TRUE),NOT(ISNUMBER(C162)),C162&lt;1,NOT(ISNUMBER(D162)),D162&lt;=0),"Check inputs",IF(COUNTIFS($A$2:$A$251,A162,$B$2:$B$251,B162)&gt;1,"Duplicate unit/month","OK")))</f>
        <v/>
      </c>
    </row>
    <row r="163" spans="5:9">
      <c r="E163" s="5">
        <f>IF(I163&lt;&gt;"OK","",ROUND(SUMIFS('Payments'!$D$2:$D$251,'Payments'!$A$2:$A$251,A163,'Payments'!$B$2:$B$251,B163,'Payments'!$C$2:$C$251,"&lt;="&amp;'Monthly close'!$B$4,'Payments'!$G$2:$G$251,"OK"),2))</f>
        <v/>
      </c>
      <c r="F163" s="5">
        <f>IF(I163&lt;&gt;"OK","",MAX(0,ROUND(D163-E163,2)))</f>
        <v/>
      </c>
      <c r="G163" s="5">
        <f>IF(I163&lt;&gt;"OK","",MAX(0,ROUND(E163-D163,2)))</f>
        <v/>
      </c>
      <c r="H163">
        <f>IF(I163&lt;&gt;"OK","",IF(G163&gt;0,"Overpaid",IF(F163=0,"Paid",IF(E163&gt;0,IF('Monthly close'!$B$4&gt;C163,"Part paid · overdue","Part paid"),IF('Monthly close'!$B$4&gt;C163,"Overdue","Open")))))</f>
        <v/>
      </c>
      <c r="I163">
        <f>IF(COUNTA(A163:D163)=0,"",IF(OR(A163="",OR(ISNUMBER(SEARCH("~*",A163)),ISNUMBER(SEARCH("~?",A163)),ISNUMBER(SEARCH("~~",A163)),A163&lt;&gt;TRIM(A163),ISNUMBER(FIND(LEFT(A163,1),"&lt;=&gt;"))),IFERROR(OR(NOT(ISNUMBER(B163)),B163&lt;1,DAY(B163)&lt;&gt;1),TRUE),NOT(ISNUMBER(C163)),C163&lt;1,NOT(ISNUMBER(D163)),D163&lt;=0),"Check inputs",IF(COUNTIFS($A$2:$A$251,A163,$B$2:$B$251,B163)&gt;1,"Duplicate unit/month","OK")))</f>
        <v/>
      </c>
    </row>
    <row r="164" spans="5:9">
      <c r="E164" s="5">
        <f>IF(I164&lt;&gt;"OK","",ROUND(SUMIFS('Payments'!$D$2:$D$251,'Payments'!$A$2:$A$251,A164,'Payments'!$B$2:$B$251,B164,'Payments'!$C$2:$C$251,"&lt;="&amp;'Monthly close'!$B$4,'Payments'!$G$2:$G$251,"OK"),2))</f>
        <v/>
      </c>
      <c r="F164" s="5">
        <f>IF(I164&lt;&gt;"OK","",MAX(0,ROUND(D164-E164,2)))</f>
        <v/>
      </c>
      <c r="G164" s="5">
        <f>IF(I164&lt;&gt;"OK","",MAX(0,ROUND(E164-D164,2)))</f>
        <v/>
      </c>
      <c r="H164">
        <f>IF(I164&lt;&gt;"OK","",IF(G164&gt;0,"Overpaid",IF(F164=0,"Paid",IF(E164&gt;0,IF('Monthly close'!$B$4&gt;C164,"Part paid · overdue","Part paid"),IF('Monthly close'!$B$4&gt;C164,"Overdue","Open")))))</f>
        <v/>
      </c>
      <c r="I164">
        <f>IF(COUNTA(A164:D164)=0,"",IF(OR(A164="",OR(ISNUMBER(SEARCH("~*",A164)),ISNUMBER(SEARCH("~?",A164)),ISNUMBER(SEARCH("~~",A164)),A164&lt;&gt;TRIM(A164),ISNUMBER(FIND(LEFT(A164,1),"&lt;=&gt;"))),IFERROR(OR(NOT(ISNUMBER(B164)),B164&lt;1,DAY(B164)&lt;&gt;1),TRUE),NOT(ISNUMBER(C164)),C164&lt;1,NOT(ISNUMBER(D164)),D164&lt;=0),"Check inputs",IF(COUNTIFS($A$2:$A$251,A164,$B$2:$B$251,B164)&gt;1,"Duplicate unit/month","OK")))</f>
        <v/>
      </c>
    </row>
    <row r="165" spans="5:9">
      <c r="E165" s="5">
        <f>IF(I165&lt;&gt;"OK","",ROUND(SUMIFS('Payments'!$D$2:$D$251,'Payments'!$A$2:$A$251,A165,'Payments'!$B$2:$B$251,B165,'Payments'!$C$2:$C$251,"&lt;="&amp;'Monthly close'!$B$4,'Payments'!$G$2:$G$251,"OK"),2))</f>
        <v/>
      </c>
      <c r="F165" s="5">
        <f>IF(I165&lt;&gt;"OK","",MAX(0,ROUND(D165-E165,2)))</f>
        <v/>
      </c>
      <c r="G165" s="5">
        <f>IF(I165&lt;&gt;"OK","",MAX(0,ROUND(E165-D165,2)))</f>
        <v/>
      </c>
      <c r="H165">
        <f>IF(I165&lt;&gt;"OK","",IF(G165&gt;0,"Overpaid",IF(F165=0,"Paid",IF(E165&gt;0,IF('Monthly close'!$B$4&gt;C165,"Part paid · overdue","Part paid"),IF('Monthly close'!$B$4&gt;C165,"Overdue","Open")))))</f>
        <v/>
      </c>
      <c r="I165">
        <f>IF(COUNTA(A165:D165)=0,"",IF(OR(A165="",OR(ISNUMBER(SEARCH("~*",A165)),ISNUMBER(SEARCH("~?",A165)),ISNUMBER(SEARCH("~~",A165)),A165&lt;&gt;TRIM(A165),ISNUMBER(FIND(LEFT(A165,1),"&lt;=&gt;"))),IFERROR(OR(NOT(ISNUMBER(B165)),B165&lt;1,DAY(B165)&lt;&gt;1),TRUE),NOT(ISNUMBER(C165)),C165&lt;1,NOT(ISNUMBER(D165)),D165&lt;=0),"Check inputs",IF(COUNTIFS($A$2:$A$251,A165,$B$2:$B$251,B165)&gt;1,"Duplicate unit/month","OK")))</f>
        <v/>
      </c>
    </row>
    <row r="166" spans="5:9">
      <c r="E166" s="5">
        <f>IF(I166&lt;&gt;"OK","",ROUND(SUMIFS('Payments'!$D$2:$D$251,'Payments'!$A$2:$A$251,A166,'Payments'!$B$2:$B$251,B166,'Payments'!$C$2:$C$251,"&lt;="&amp;'Monthly close'!$B$4,'Payments'!$G$2:$G$251,"OK"),2))</f>
        <v/>
      </c>
      <c r="F166" s="5">
        <f>IF(I166&lt;&gt;"OK","",MAX(0,ROUND(D166-E166,2)))</f>
        <v/>
      </c>
      <c r="G166" s="5">
        <f>IF(I166&lt;&gt;"OK","",MAX(0,ROUND(E166-D166,2)))</f>
        <v/>
      </c>
      <c r="H166">
        <f>IF(I166&lt;&gt;"OK","",IF(G166&gt;0,"Overpaid",IF(F166=0,"Paid",IF(E166&gt;0,IF('Monthly close'!$B$4&gt;C166,"Part paid · overdue","Part paid"),IF('Monthly close'!$B$4&gt;C166,"Overdue","Open")))))</f>
        <v/>
      </c>
      <c r="I166">
        <f>IF(COUNTA(A166:D166)=0,"",IF(OR(A166="",OR(ISNUMBER(SEARCH("~*",A166)),ISNUMBER(SEARCH("~?",A166)),ISNUMBER(SEARCH("~~",A166)),A166&lt;&gt;TRIM(A166),ISNUMBER(FIND(LEFT(A166,1),"&lt;=&gt;"))),IFERROR(OR(NOT(ISNUMBER(B166)),B166&lt;1,DAY(B166)&lt;&gt;1),TRUE),NOT(ISNUMBER(C166)),C166&lt;1,NOT(ISNUMBER(D166)),D166&lt;=0),"Check inputs",IF(COUNTIFS($A$2:$A$251,A166,$B$2:$B$251,B166)&gt;1,"Duplicate unit/month","OK")))</f>
        <v/>
      </c>
    </row>
    <row r="167" spans="5:9">
      <c r="E167" s="5">
        <f>IF(I167&lt;&gt;"OK","",ROUND(SUMIFS('Payments'!$D$2:$D$251,'Payments'!$A$2:$A$251,A167,'Payments'!$B$2:$B$251,B167,'Payments'!$C$2:$C$251,"&lt;="&amp;'Monthly close'!$B$4,'Payments'!$G$2:$G$251,"OK"),2))</f>
        <v/>
      </c>
      <c r="F167" s="5">
        <f>IF(I167&lt;&gt;"OK","",MAX(0,ROUND(D167-E167,2)))</f>
        <v/>
      </c>
      <c r="G167" s="5">
        <f>IF(I167&lt;&gt;"OK","",MAX(0,ROUND(E167-D167,2)))</f>
        <v/>
      </c>
      <c r="H167">
        <f>IF(I167&lt;&gt;"OK","",IF(G167&gt;0,"Overpaid",IF(F167=0,"Paid",IF(E167&gt;0,IF('Monthly close'!$B$4&gt;C167,"Part paid · overdue","Part paid"),IF('Monthly close'!$B$4&gt;C167,"Overdue","Open")))))</f>
        <v/>
      </c>
      <c r="I167">
        <f>IF(COUNTA(A167:D167)=0,"",IF(OR(A167="",OR(ISNUMBER(SEARCH("~*",A167)),ISNUMBER(SEARCH("~?",A167)),ISNUMBER(SEARCH("~~",A167)),A167&lt;&gt;TRIM(A167),ISNUMBER(FIND(LEFT(A167,1),"&lt;=&gt;"))),IFERROR(OR(NOT(ISNUMBER(B167)),B167&lt;1,DAY(B167)&lt;&gt;1),TRUE),NOT(ISNUMBER(C167)),C167&lt;1,NOT(ISNUMBER(D167)),D167&lt;=0),"Check inputs",IF(COUNTIFS($A$2:$A$251,A167,$B$2:$B$251,B167)&gt;1,"Duplicate unit/month","OK")))</f>
        <v/>
      </c>
    </row>
    <row r="168" spans="5:9">
      <c r="E168" s="5">
        <f>IF(I168&lt;&gt;"OK","",ROUND(SUMIFS('Payments'!$D$2:$D$251,'Payments'!$A$2:$A$251,A168,'Payments'!$B$2:$B$251,B168,'Payments'!$C$2:$C$251,"&lt;="&amp;'Monthly close'!$B$4,'Payments'!$G$2:$G$251,"OK"),2))</f>
        <v/>
      </c>
      <c r="F168" s="5">
        <f>IF(I168&lt;&gt;"OK","",MAX(0,ROUND(D168-E168,2)))</f>
        <v/>
      </c>
      <c r="G168" s="5">
        <f>IF(I168&lt;&gt;"OK","",MAX(0,ROUND(E168-D168,2)))</f>
        <v/>
      </c>
      <c r="H168">
        <f>IF(I168&lt;&gt;"OK","",IF(G168&gt;0,"Overpaid",IF(F168=0,"Paid",IF(E168&gt;0,IF('Monthly close'!$B$4&gt;C168,"Part paid · overdue","Part paid"),IF('Monthly close'!$B$4&gt;C168,"Overdue","Open")))))</f>
        <v/>
      </c>
      <c r="I168">
        <f>IF(COUNTA(A168:D168)=0,"",IF(OR(A168="",OR(ISNUMBER(SEARCH("~*",A168)),ISNUMBER(SEARCH("~?",A168)),ISNUMBER(SEARCH("~~",A168)),A168&lt;&gt;TRIM(A168),ISNUMBER(FIND(LEFT(A168,1),"&lt;=&gt;"))),IFERROR(OR(NOT(ISNUMBER(B168)),B168&lt;1,DAY(B168)&lt;&gt;1),TRUE),NOT(ISNUMBER(C168)),C168&lt;1,NOT(ISNUMBER(D168)),D168&lt;=0),"Check inputs",IF(COUNTIFS($A$2:$A$251,A168,$B$2:$B$251,B168)&gt;1,"Duplicate unit/month","OK")))</f>
        <v/>
      </c>
    </row>
    <row r="169" spans="5:9">
      <c r="E169" s="5">
        <f>IF(I169&lt;&gt;"OK","",ROUND(SUMIFS('Payments'!$D$2:$D$251,'Payments'!$A$2:$A$251,A169,'Payments'!$B$2:$B$251,B169,'Payments'!$C$2:$C$251,"&lt;="&amp;'Monthly close'!$B$4,'Payments'!$G$2:$G$251,"OK"),2))</f>
        <v/>
      </c>
      <c r="F169" s="5">
        <f>IF(I169&lt;&gt;"OK","",MAX(0,ROUND(D169-E169,2)))</f>
        <v/>
      </c>
      <c r="G169" s="5">
        <f>IF(I169&lt;&gt;"OK","",MAX(0,ROUND(E169-D169,2)))</f>
        <v/>
      </c>
      <c r="H169">
        <f>IF(I169&lt;&gt;"OK","",IF(G169&gt;0,"Overpaid",IF(F169=0,"Paid",IF(E169&gt;0,IF('Monthly close'!$B$4&gt;C169,"Part paid · overdue","Part paid"),IF('Monthly close'!$B$4&gt;C169,"Overdue","Open")))))</f>
        <v/>
      </c>
      <c r="I169">
        <f>IF(COUNTA(A169:D169)=0,"",IF(OR(A169="",OR(ISNUMBER(SEARCH("~*",A169)),ISNUMBER(SEARCH("~?",A169)),ISNUMBER(SEARCH("~~",A169)),A169&lt;&gt;TRIM(A169),ISNUMBER(FIND(LEFT(A169,1),"&lt;=&gt;"))),IFERROR(OR(NOT(ISNUMBER(B169)),B169&lt;1,DAY(B169)&lt;&gt;1),TRUE),NOT(ISNUMBER(C169)),C169&lt;1,NOT(ISNUMBER(D169)),D169&lt;=0),"Check inputs",IF(COUNTIFS($A$2:$A$251,A169,$B$2:$B$251,B169)&gt;1,"Duplicate unit/month","OK")))</f>
        <v/>
      </c>
    </row>
    <row r="170" spans="5:9">
      <c r="E170" s="5">
        <f>IF(I170&lt;&gt;"OK","",ROUND(SUMIFS('Payments'!$D$2:$D$251,'Payments'!$A$2:$A$251,A170,'Payments'!$B$2:$B$251,B170,'Payments'!$C$2:$C$251,"&lt;="&amp;'Monthly close'!$B$4,'Payments'!$G$2:$G$251,"OK"),2))</f>
        <v/>
      </c>
      <c r="F170" s="5">
        <f>IF(I170&lt;&gt;"OK","",MAX(0,ROUND(D170-E170,2)))</f>
        <v/>
      </c>
      <c r="G170" s="5">
        <f>IF(I170&lt;&gt;"OK","",MAX(0,ROUND(E170-D170,2)))</f>
        <v/>
      </c>
      <c r="H170">
        <f>IF(I170&lt;&gt;"OK","",IF(G170&gt;0,"Overpaid",IF(F170=0,"Paid",IF(E170&gt;0,IF('Monthly close'!$B$4&gt;C170,"Part paid · overdue","Part paid"),IF('Monthly close'!$B$4&gt;C170,"Overdue","Open")))))</f>
        <v/>
      </c>
      <c r="I170">
        <f>IF(COUNTA(A170:D170)=0,"",IF(OR(A170="",OR(ISNUMBER(SEARCH("~*",A170)),ISNUMBER(SEARCH("~?",A170)),ISNUMBER(SEARCH("~~",A170)),A170&lt;&gt;TRIM(A170),ISNUMBER(FIND(LEFT(A170,1),"&lt;=&gt;"))),IFERROR(OR(NOT(ISNUMBER(B170)),B170&lt;1,DAY(B170)&lt;&gt;1),TRUE),NOT(ISNUMBER(C170)),C170&lt;1,NOT(ISNUMBER(D170)),D170&lt;=0),"Check inputs",IF(COUNTIFS($A$2:$A$251,A170,$B$2:$B$251,B170)&gt;1,"Duplicate unit/month","OK")))</f>
        <v/>
      </c>
    </row>
    <row r="171" spans="5:9">
      <c r="E171" s="5">
        <f>IF(I171&lt;&gt;"OK","",ROUND(SUMIFS('Payments'!$D$2:$D$251,'Payments'!$A$2:$A$251,A171,'Payments'!$B$2:$B$251,B171,'Payments'!$C$2:$C$251,"&lt;="&amp;'Monthly close'!$B$4,'Payments'!$G$2:$G$251,"OK"),2))</f>
        <v/>
      </c>
      <c r="F171" s="5">
        <f>IF(I171&lt;&gt;"OK","",MAX(0,ROUND(D171-E171,2)))</f>
        <v/>
      </c>
      <c r="G171" s="5">
        <f>IF(I171&lt;&gt;"OK","",MAX(0,ROUND(E171-D171,2)))</f>
        <v/>
      </c>
      <c r="H171">
        <f>IF(I171&lt;&gt;"OK","",IF(G171&gt;0,"Overpaid",IF(F171=0,"Paid",IF(E171&gt;0,IF('Monthly close'!$B$4&gt;C171,"Part paid · overdue","Part paid"),IF('Monthly close'!$B$4&gt;C171,"Overdue","Open")))))</f>
        <v/>
      </c>
      <c r="I171">
        <f>IF(COUNTA(A171:D171)=0,"",IF(OR(A171="",OR(ISNUMBER(SEARCH("~*",A171)),ISNUMBER(SEARCH("~?",A171)),ISNUMBER(SEARCH("~~",A171)),A171&lt;&gt;TRIM(A171),ISNUMBER(FIND(LEFT(A171,1),"&lt;=&gt;"))),IFERROR(OR(NOT(ISNUMBER(B171)),B171&lt;1,DAY(B171)&lt;&gt;1),TRUE),NOT(ISNUMBER(C171)),C171&lt;1,NOT(ISNUMBER(D171)),D171&lt;=0),"Check inputs",IF(COUNTIFS($A$2:$A$251,A171,$B$2:$B$251,B171)&gt;1,"Duplicate unit/month","OK")))</f>
        <v/>
      </c>
    </row>
    <row r="172" spans="5:9">
      <c r="E172" s="5">
        <f>IF(I172&lt;&gt;"OK","",ROUND(SUMIFS('Payments'!$D$2:$D$251,'Payments'!$A$2:$A$251,A172,'Payments'!$B$2:$B$251,B172,'Payments'!$C$2:$C$251,"&lt;="&amp;'Monthly close'!$B$4,'Payments'!$G$2:$G$251,"OK"),2))</f>
        <v/>
      </c>
      <c r="F172" s="5">
        <f>IF(I172&lt;&gt;"OK","",MAX(0,ROUND(D172-E172,2)))</f>
        <v/>
      </c>
      <c r="G172" s="5">
        <f>IF(I172&lt;&gt;"OK","",MAX(0,ROUND(E172-D172,2)))</f>
        <v/>
      </c>
      <c r="H172">
        <f>IF(I172&lt;&gt;"OK","",IF(G172&gt;0,"Overpaid",IF(F172=0,"Paid",IF(E172&gt;0,IF('Monthly close'!$B$4&gt;C172,"Part paid · overdue","Part paid"),IF('Monthly close'!$B$4&gt;C172,"Overdue","Open")))))</f>
        <v/>
      </c>
      <c r="I172">
        <f>IF(COUNTA(A172:D172)=0,"",IF(OR(A172="",OR(ISNUMBER(SEARCH("~*",A172)),ISNUMBER(SEARCH("~?",A172)),ISNUMBER(SEARCH("~~",A172)),A172&lt;&gt;TRIM(A172),ISNUMBER(FIND(LEFT(A172,1),"&lt;=&gt;"))),IFERROR(OR(NOT(ISNUMBER(B172)),B172&lt;1,DAY(B172)&lt;&gt;1),TRUE),NOT(ISNUMBER(C172)),C172&lt;1,NOT(ISNUMBER(D172)),D172&lt;=0),"Check inputs",IF(COUNTIFS($A$2:$A$251,A172,$B$2:$B$251,B172)&gt;1,"Duplicate unit/month","OK")))</f>
        <v/>
      </c>
    </row>
    <row r="173" spans="5:9">
      <c r="E173" s="5">
        <f>IF(I173&lt;&gt;"OK","",ROUND(SUMIFS('Payments'!$D$2:$D$251,'Payments'!$A$2:$A$251,A173,'Payments'!$B$2:$B$251,B173,'Payments'!$C$2:$C$251,"&lt;="&amp;'Monthly close'!$B$4,'Payments'!$G$2:$G$251,"OK"),2))</f>
        <v/>
      </c>
      <c r="F173" s="5">
        <f>IF(I173&lt;&gt;"OK","",MAX(0,ROUND(D173-E173,2)))</f>
        <v/>
      </c>
      <c r="G173" s="5">
        <f>IF(I173&lt;&gt;"OK","",MAX(0,ROUND(E173-D173,2)))</f>
        <v/>
      </c>
      <c r="H173">
        <f>IF(I173&lt;&gt;"OK","",IF(G173&gt;0,"Overpaid",IF(F173=0,"Paid",IF(E173&gt;0,IF('Monthly close'!$B$4&gt;C173,"Part paid · overdue","Part paid"),IF('Monthly close'!$B$4&gt;C173,"Overdue","Open")))))</f>
        <v/>
      </c>
      <c r="I173">
        <f>IF(COUNTA(A173:D173)=0,"",IF(OR(A173="",OR(ISNUMBER(SEARCH("~*",A173)),ISNUMBER(SEARCH("~?",A173)),ISNUMBER(SEARCH("~~",A173)),A173&lt;&gt;TRIM(A173),ISNUMBER(FIND(LEFT(A173,1),"&lt;=&gt;"))),IFERROR(OR(NOT(ISNUMBER(B173)),B173&lt;1,DAY(B173)&lt;&gt;1),TRUE),NOT(ISNUMBER(C173)),C173&lt;1,NOT(ISNUMBER(D173)),D173&lt;=0),"Check inputs",IF(COUNTIFS($A$2:$A$251,A173,$B$2:$B$251,B173)&gt;1,"Duplicate unit/month","OK")))</f>
        <v/>
      </c>
    </row>
    <row r="174" spans="5:9">
      <c r="E174" s="5">
        <f>IF(I174&lt;&gt;"OK","",ROUND(SUMIFS('Payments'!$D$2:$D$251,'Payments'!$A$2:$A$251,A174,'Payments'!$B$2:$B$251,B174,'Payments'!$C$2:$C$251,"&lt;="&amp;'Monthly close'!$B$4,'Payments'!$G$2:$G$251,"OK"),2))</f>
        <v/>
      </c>
      <c r="F174" s="5">
        <f>IF(I174&lt;&gt;"OK","",MAX(0,ROUND(D174-E174,2)))</f>
        <v/>
      </c>
      <c r="G174" s="5">
        <f>IF(I174&lt;&gt;"OK","",MAX(0,ROUND(E174-D174,2)))</f>
        <v/>
      </c>
      <c r="H174">
        <f>IF(I174&lt;&gt;"OK","",IF(G174&gt;0,"Overpaid",IF(F174=0,"Paid",IF(E174&gt;0,IF('Monthly close'!$B$4&gt;C174,"Part paid · overdue","Part paid"),IF('Monthly close'!$B$4&gt;C174,"Overdue","Open")))))</f>
        <v/>
      </c>
      <c r="I174">
        <f>IF(COUNTA(A174:D174)=0,"",IF(OR(A174="",OR(ISNUMBER(SEARCH("~*",A174)),ISNUMBER(SEARCH("~?",A174)),ISNUMBER(SEARCH("~~",A174)),A174&lt;&gt;TRIM(A174),ISNUMBER(FIND(LEFT(A174,1),"&lt;=&gt;"))),IFERROR(OR(NOT(ISNUMBER(B174)),B174&lt;1,DAY(B174)&lt;&gt;1),TRUE),NOT(ISNUMBER(C174)),C174&lt;1,NOT(ISNUMBER(D174)),D174&lt;=0),"Check inputs",IF(COUNTIFS($A$2:$A$251,A174,$B$2:$B$251,B174)&gt;1,"Duplicate unit/month","OK")))</f>
        <v/>
      </c>
    </row>
    <row r="175" spans="5:9">
      <c r="E175" s="5">
        <f>IF(I175&lt;&gt;"OK","",ROUND(SUMIFS('Payments'!$D$2:$D$251,'Payments'!$A$2:$A$251,A175,'Payments'!$B$2:$B$251,B175,'Payments'!$C$2:$C$251,"&lt;="&amp;'Monthly close'!$B$4,'Payments'!$G$2:$G$251,"OK"),2))</f>
        <v/>
      </c>
      <c r="F175" s="5">
        <f>IF(I175&lt;&gt;"OK","",MAX(0,ROUND(D175-E175,2)))</f>
        <v/>
      </c>
      <c r="G175" s="5">
        <f>IF(I175&lt;&gt;"OK","",MAX(0,ROUND(E175-D175,2)))</f>
        <v/>
      </c>
      <c r="H175">
        <f>IF(I175&lt;&gt;"OK","",IF(G175&gt;0,"Overpaid",IF(F175=0,"Paid",IF(E175&gt;0,IF('Monthly close'!$B$4&gt;C175,"Part paid · overdue","Part paid"),IF('Monthly close'!$B$4&gt;C175,"Overdue","Open")))))</f>
        <v/>
      </c>
      <c r="I175">
        <f>IF(COUNTA(A175:D175)=0,"",IF(OR(A175="",OR(ISNUMBER(SEARCH("~*",A175)),ISNUMBER(SEARCH("~?",A175)),ISNUMBER(SEARCH("~~",A175)),A175&lt;&gt;TRIM(A175),ISNUMBER(FIND(LEFT(A175,1),"&lt;=&gt;"))),IFERROR(OR(NOT(ISNUMBER(B175)),B175&lt;1,DAY(B175)&lt;&gt;1),TRUE),NOT(ISNUMBER(C175)),C175&lt;1,NOT(ISNUMBER(D175)),D175&lt;=0),"Check inputs",IF(COUNTIFS($A$2:$A$251,A175,$B$2:$B$251,B175)&gt;1,"Duplicate unit/month","OK")))</f>
        <v/>
      </c>
    </row>
    <row r="176" spans="5:9">
      <c r="E176" s="5">
        <f>IF(I176&lt;&gt;"OK","",ROUND(SUMIFS('Payments'!$D$2:$D$251,'Payments'!$A$2:$A$251,A176,'Payments'!$B$2:$B$251,B176,'Payments'!$C$2:$C$251,"&lt;="&amp;'Monthly close'!$B$4,'Payments'!$G$2:$G$251,"OK"),2))</f>
        <v/>
      </c>
      <c r="F176" s="5">
        <f>IF(I176&lt;&gt;"OK","",MAX(0,ROUND(D176-E176,2)))</f>
        <v/>
      </c>
      <c r="G176" s="5">
        <f>IF(I176&lt;&gt;"OK","",MAX(0,ROUND(E176-D176,2)))</f>
        <v/>
      </c>
      <c r="H176">
        <f>IF(I176&lt;&gt;"OK","",IF(G176&gt;0,"Overpaid",IF(F176=0,"Paid",IF(E176&gt;0,IF('Monthly close'!$B$4&gt;C176,"Part paid · overdue","Part paid"),IF('Monthly close'!$B$4&gt;C176,"Overdue","Open")))))</f>
        <v/>
      </c>
      <c r="I176">
        <f>IF(COUNTA(A176:D176)=0,"",IF(OR(A176="",OR(ISNUMBER(SEARCH("~*",A176)),ISNUMBER(SEARCH("~?",A176)),ISNUMBER(SEARCH("~~",A176)),A176&lt;&gt;TRIM(A176),ISNUMBER(FIND(LEFT(A176,1),"&lt;=&gt;"))),IFERROR(OR(NOT(ISNUMBER(B176)),B176&lt;1,DAY(B176)&lt;&gt;1),TRUE),NOT(ISNUMBER(C176)),C176&lt;1,NOT(ISNUMBER(D176)),D176&lt;=0),"Check inputs",IF(COUNTIFS($A$2:$A$251,A176,$B$2:$B$251,B176)&gt;1,"Duplicate unit/month","OK")))</f>
        <v/>
      </c>
    </row>
    <row r="177" spans="5:9">
      <c r="E177" s="5">
        <f>IF(I177&lt;&gt;"OK","",ROUND(SUMIFS('Payments'!$D$2:$D$251,'Payments'!$A$2:$A$251,A177,'Payments'!$B$2:$B$251,B177,'Payments'!$C$2:$C$251,"&lt;="&amp;'Monthly close'!$B$4,'Payments'!$G$2:$G$251,"OK"),2))</f>
        <v/>
      </c>
      <c r="F177" s="5">
        <f>IF(I177&lt;&gt;"OK","",MAX(0,ROUND(D177-E177,2)))</f>
        <v/>
      </c>
      <c r="G177" s="5">
        <f>IF(I177&lt;&gt;"OK","",MAX(0,ROUND(E177-D177,2)))</f>
        <v/>
      </c>
      <c r="H177">
        <f>IF(I177&lt;&gt;"OK","",IF(G177&gt;0,"Overpaid",IF(F177=0,"Paid",IF(E177&gt;0,IF('Monthly close'!$B$4&gt;C177,"Part paid · overdue","Part paid"),IF('Monthly close'!$B$4&gt;C177,"Overdue","Open")))))</f>
        <v/>
      </c>
      <c r="I177">
        <f>IF(COUNTA(A177:D177)=0,"",IF(OR(A177="",OR(ISNUMBER(SEARCH("~*",A177)),ISNUMBER(SEARCH("~?",A177)),ISNUMBER(SEARCH("~~",A177)),A177&lt;&gt;TRIM(A177),ISNUMBER(FIND(LEFT(A177,1),"&lt;=&gt;"))),IFERROR(OR(NOT(ISNUMBER(B177)),B177&lt;1,DAY(B177)&lt;&gt;1),TRUE),NOT(ISNUMBER(C177)),C177&lt;1,NOT(ISNUMBER(D177)),D177&lt;=0),"Check inputs",IF(COUNTIFS($A$2:$A$251,A177,$B$2:$B$251,B177)&gt;1,"Duplicate unit/month","OK")))</f>
        <v/>
      </c>
    </row>
    <row r="178" spans="5:9">
      <c r="E178" s="5">
        <f>IF(I178&lt;&gt;"OK","",ROUND(SUMIFS('Payments'!$D$2:$D$251,'Payments'!$A$2:$A$251,A178,'Payments'!$B$2:$B$251,B178,'Payments'!$C$2:$C$251,"&lt;="&amp;'Monthly close'!$B$4,'Payments'!$G$2:$G$251,"OK"),2))</f>
        <v/>
      </c>
      <c r="F178" s="5">
        <f>IF(I178&lt;&gt;"OK","",MAX(0,ROUND(D178-E178,2)))</f>
        <v/>
      </c>
      <c r="G178" s="5">
        <f>IF(I178&lt;&gt;"OK","",MAX(0,ROUND(E178-D178,2)))</f>
        <v/>
      </c>
      <c r="H178">
        <f>IF(I178&lt;&gt;"OK","",IF(G178&gt;0,"Overpaid",IF(F178=0,"Paid",IF(E178&gt;0,IF('Monthly close'!$B$4&gt;C178,"Part paid · overdue","Part paid"),IF('Monthly close'!$B$4&gt;C178,"Overdue","Open")))))</f>
        <v/>
      </c>
      <c r="I178">
        <f>IF(COUNTA(A178:D178)=0,"",IF(OR(A178="",OR(ISNUMBER(SEARCH("~*",A178)),ISNUMBER(SEARCH("~?",A178)),ISNUMBER(SEARCH("~~",A178)),A178&lt;&gt;TRIM(A178),ISNUMBER(FIND(LEFT(A178,1),"&lt;=&gt;"))),IFERROR(OR(NOT(ISNUMBER(B178)),B178&lt;1,DAY(B178)&lt;&gt;1),TRUE),NOT(ISNUMBER(C178)),C178&lt;1,NOT(ISNUMBER(D178)),D178&lt;=0),"Check inputs",IF(COUNTIFS($A$2:$A$251,A178,$B$2:$B$251,B178)&gt;1,"Duplicate unit/month","OK")))</f>
        <v/>
      </c>
    </row>
    <row r="179" spans="5:9">
      <c r="E179" s="5">
        <f>IF(I179&lt;&gt;"OK","",ROUND(SUMIFS('Payments'!$D$2:$D$251,'Payments'!$A$2:$A$251,A179,'Payments'!$B$2:$B$251,B179,'Payments'!$C$2:$C$251,"&lt;="&amp;'Monthly close'!$B$4,'Payments'!$G$2:$G$251,"OK"),2))</f>
        <v/>
      </c>
      <c r="F179" s="5">
        <f>IF(I179&lt;&gt;"OK","",MAX(0,ROUND(D179-E179,2)))</f>
        <v/>
      </c>
      <c r="G179" s="5">
        <f>IF(I179&lt;&gt;"OK","",MAX(0,ROUND(E179-D179,2)))</f>
        <v/>
      </c>
      <c r="H179">
        <f>IF(I179&lt;&gt;"OK","",IF(G179&gt;0,"Overpaid",IF(F179=0,"Paid",IF(E179&gt;0,IF('Monthly close'!$B$4&gt;C179,"Part paid · overdue","Part paid"),IF('Monthly close'!$B$4&gt;C179,"Overdue","Open")))))</f>
        <v/>
      </c>
      <c r="I179">
        <f>IF(COUNTA(A179:D179)=0,"",IF(OR(A179="",OR(ISNUMBER(SEARCH("~*",A179)),ISNUMBER(SEARCH("~?",A179)),ISNUMBER(SEARCH("~~",A179)),A179&lt;&gt;TRIM(A179),ISNUMBER(FIND(LEFT(A179,1),"&lt;=&gt;"))),IFERROR(OR(NOT(ISNUMBER(B179)),B179&lt;1,DAY(B179)&lt;&gt;1),TRUE),NOT(ISNUMBER(C179)),C179&lt;1,NOT(ISNUMBER(D179)),D179&lt;=0),"Check inputs",IF(COUNTIFS($A$2:$A$251,A179,$B$2:$B$251,B179)&gt;1,"Duplicate unit/month","OK")))</f>
        <v/>
      </c>
    </row>
    <row r="180" spans="5:9">
      <c r="E180" s="5">
        <f>IF(I180&lt;&gt;"OK","",ROUND(SUMIFS('Payments'!$D$2:$D$251,'Payments'!$A$2:$A$251,A180,'Payments'!$B$2:$B$251,B180,'Payments'!$C$2:$C$251,"&lt;="&amp;'Monthly close'!$B$4,'Payments'!$G$2:$G$251,"OK"),2))</f>
        <v/>
      </c>
      <c r="F180" s="5">
        <f>IF(I180&lt;&gt;"OK","",MAX(0,ROUND(D180-E180,2)))</f>
        <v/>
      </c>
      <c r="G180" s="5">
        <f>IF(I180&lt;&gt;"OK","",MAX(0,ROUND(E180-D180,2)))</f>
        <v/>
      </c>
      <c r="H180">
        <f>IF(I180&lt;&gt;"OK","",IF(G180&gt;0,"Overpaid",IF(F180=0,"Paid",IF(E180&gt;0,IF('Monthly close'!$B$4&gt;C180,"Part paid · overdue","Part paid"),IF('Monthly close'!$B$4&gt;C180,"Overdue","Open")))))</f>
        <v/>
      </c>
      <c r="I180">
        <f>IF(COUNTA(A180:D180)=0,"",IF(OR(A180="",OR(ISNUMBER(SEARCH("~*",A180)),ISNUMBER(SEARCH("~?",A180)),ISNUMBER(SEARCH("~~",A180)),A180&lt;&gt;TRIM(A180),ISNUMBER(FIND(LEFT(A180,1),"&lt;=&gt;"))),IFERROR(OR(NOT(ISNUMBER(B180)),B180&lt;1,DAY(B180)&lt;&gt;1),TRUE),NOT(ISNUMBER(C180)),C180&lt;1,NOT(ISNUMBER(D180)),D180&lt;=0),"Check inputs",IF(COUNTIFS($A$2:$A$251,A180,$B$2:$B$251,B180)&gt;1,"Duplicate unit/month","OK")))</f>
        <v/>
      </c>
    </row>
    <row r="181" spans="5:9">
      <c r="E181" s="5">
        <f>IF(I181&lt;&gt;"OK","",ROUND(SUMIFS('Payments'!$D$2:$D$251,'Payments'!$A$2:$A$251,A181,'Payments'!$B$2:$B$251,B181,'Payments'!$C$2:$C$251,"&lt;="&amp;'Monthly close'!$B$4,'Payments'!$G$2:$G$251,"OK"),2))</f>
        <v/>
      </c>
      <c r="F181" s="5">
        <f>IF(I181&lt;&gt;"OK","",MAX(0,ROUND(D181-E181,2)))</f>
        <v/>
      </c>
      <c r="G181" s="5">
        <f>IF(I181&lt;&gt;"OK","",MAX(0,ROUND(E181-D181,2)))</f>
        <v/>
      </c>
      <c r="H181">
        <f>IF(I181&lt;&gt;"OK","",IF(G181&gt;0,"Overpaid",IF(F181=0,"Paid",IF(E181&gt;0,IF('Monthly close'!$B$4&gt;C181,"Part paid · overdue","Part paid"),IF('Monthly close'!$B$4&gt;C181,"Overdue","Open")))))</f>
        <v/>
      </c>
      <c r="I181">
        <f>IF(COUNTA(A181:D181)=0,"",IF(OR(A181="",OR(ISNUMBER(SEARCH("~*",A181)),ISNUMBER(SEARCH("~?",A181)),ISNUMBER(SEARCH("~~",A181)),A181&lt;&gt;TRIM(A181),ISNUMBER(FIND(LEFT(A181,1),"&lt;=&gt;"))),IFERROR(OR(NOT(ISNUMBER(B181)),B181&lt;1,DAY(B181)&lt;&gt;1),TRUE),NOT(ISNUMBER(C181)),C181&lt;1,NOT(ISNUMBER(D181)),D181&lt;=0),"Check inputs",IF(COUNTIFS($A$2:$A$251,A181,$B$2:$B$251,B181)&gt;1,"Duplicate unit/month","OK")))</f>
        <v/>
      </c>
    </row>
    <row r="182" spans="5:9">
      <c r="E182" s="5">
        <f>IF(I182&lt;&gt;"OK","",ROUND(SUMIFS('Payments'!$D$2:$D$251,'Payments'!$A$2:$A$251,A182,'Payments'!$B$2:$B$251,B182,'Payments'!$C$2:$C$251,"&lt;="&amp;'Monthly close'!$B$4,'Payments'!$G$2:$G$251,"OK"),2))</f>
        <v/>
      </c>
      <c r="F182" s="5">
        <f>IF(I182&lt;&gt;"OK","",MAX(0,ROUND(D182-E182,2)))</f>
        <v/>
      </c>
      <c r="G182" s="5">
        <f>IF(I182&lt;&gt;"OK","",MAX(0,ROUND(E182-D182,2)))</f>
        <v/>
      </c>
      <c r="H182">
        <f>IF(I182&lt;&gt;"OK","",IF(G182&gt;0,"Overpaid",IF(F182=0,"Paid",IF(E182&gt;0,IF('Monthly close'!$B$4&gt;C182,"Part paid · overdue","Part paid"),IF('Monthly close'!$B$4&gt;C182,"Overdue","Open")))))</f>
        <v/>
      </c>
      <c r="I182">
        <f>IF(COUNTA(A182:D182)=0,"",IF(OR(A182="",OR(ISNUMBER(SEARCH("~*",A182)),ISNUMBER(SEARCH("~?",A182)),ISNUMBER(SEARCH("~~",A182)),A182&lt;&gt;TRIM(A182),ISNUMBER(FIND(LEFT(A182,1),"&lt;=&gt;"))),IFERROR(OR(NOT(ISNUMBER(B182)),B182&lt;1,DAY(B182)&lt;&gt;1),TRUE),NOT(ISNUMBER(C182)),C182&lt;1,NOT(ISNUMBER(D182)),D182&lt;=0),"Check inputs",IF(COUNTIFS($A$2:$A$251,A182,$B$2:$B$251,B182)&gt;1,"Duplicate unit/month","OK")))</f>
        <v/>
      </c>
    </row>
    <row r="183" spans="5:9">
      <c r="E183" s="5">
        <f>IF(I183&lt;&gt;"OK","",ROUND(SUMIFS('Payments'!$D$2:$D$251,'Payments'!$A$2:$A$251,A183,'Payments'!$B$2:$B$251,B183,'Payments'!$C$2:$C$251,"&lt;="&amp;'Monthly close'!$B$4,'Payments'!$G$2:$G$251,"OK"),2))</f>
        <v/>
      </c>
      <c r="F183" s="5">
        <f>IF(I183&lt;&gt;"OK","",MAX(0,ROUND(D183-E183,2)))</f>
        <v/>
      </c>
      <c r="G183" s="5">
        <f>IF(I183&lt;&gt;"OK","",MAX(0,ROUND(E183-D183,2)))</f>
        <v/>
      </c>
      <c r="H183">
        <f>IF(I183&lt;&gt;"OK","",IF(G183&gt;0,"Overpaid",IF(F183=0,"Paid",IF(E183&gt;0,IF('Monthly close'!$B$4&gt;C183,"Part paid · overdue","Part paid"),IF('Monthly close'!$B$4&gt;C183,"Overdue","Open")))))</f>
        <v/>
      </c>
      <c r="I183">
        <f>IF(COUNTA(A183:D183)=0,"",IF(OR(A183="",OR(ISNUMBER(SEARCH("~*",A183)),ISNUMBER(SEARCH("~?",A183)),ISNUMBER(SEARCH("~~",A183)),A183&lt;&gt;TRIM(A183),ISNUMBER(FIND(LEFT(A183,1),"&lt;=&gt;"))),IFERROR(OR(NOT(ISNUMBER(B183)),B183&lt;1,DAY(B183)&lt;&gt;1),TRUE),NOT(ISNUMBER(C183)),C183&lt;1,NOT(ISNUMBER(D183)),D183&lt;=0),"Check inputs",IF(COUNTIFS($A$2:$A$251,A183,$B$2:$B$251,B183)&gt;1,"Duplicate unit/month","OK")))</f>
        <v/>
      </c>
    </row>
    <row r="184" spans="5:9">
      <c r="E184" s="5">
        <f>IF(I184&lt;&gt;"OK","",ROUND(SUMIFS('Payments'!$D$2:$D$251,'Payments'!$A$2:$A$251,A184,'Payments'!$B$2:$B$251,B184,'Payments'!$C$2:$C$251,"&lt;="&amp;'Monthly close'!$B$4,'Payments'!$G$2:$G$251,"OK"),2))</f>
        <v/>
      </c>
      <c r="F184" s="5">
        <f>IF(I184&lt;&gt;"OK","",MAX(0,ROUND(D184-E184,2)))</f>
        <v/>
      </c>
      <c r="G184" s="5">
        <f>IF(I184&lt;&gt;"OK","",MAX(0,ROUND(E184-D184,2)))</f>
        <v/>
      </c>
      <c r="H184">
        <f>IF(I184&lt;&gt;"OK","",IF(G184&gt;0,"Overpaid",IF(F184=0,"Paid",IF(E184&gt;0,IF('Monthly close'!$B$4&gt;C184,"Part paid · overdue","Part paid"),IF('Monthly close'!$B$4&gt;C184,"Overdue","Open")))))</f>
        <v/>
      </c>
      <c r="I184">
        <f>IF(COUNTA(A184:D184)=0,"",IF(OR(A184="",OR(ISNUMBER(SEARCH("~*",A184)),ISNUMBER(SEARCH("~?",A184)),ISNUMBER(SEARCH("~~",A184)),A184&lt;&gt;TRIM(A184),ISNUMBER(FIND(LEFT(A184,1),"&lt;=&gt;"))),IFERROR(OR(NOT(ISNUMBER(B184)),B184&lt;1,DAY(B184)&lt;&gt;1),TRUE),NOT(ISNUMBER(C184)),C184&lt;1,NOT(ISNUMBER(D184)),D184&lt;=0),"Check inputs",IF(COUNTIFS($A$2:$A$251,A184,$B$2:$B$251,B184)&gt;1,"Duplicate unit/month","OK")))</f>
        <v/>
      </c>
    </row>
    <row r="185" spans="5:9">
      <c r="E185" s="5">
        <f>IF(I185&lt;&gt;"OK","",ROUND(SUMIFS('Payments'!$D$2:$D$251,'Payments'!$A$2:$A$251,A185,'Payments'!$B$2:$B$251,B185,'Payments'!$C$2:$C$251,"&lt;="&amp;'Monthly close'!$B$4,'Payments'!$G$2:$G$251,"OK"),2))</f>
        <v/>
      </c>
      <c r="F185" s="5">
        <f>IF(I185&lt;&gt;"OK","",MAX(0,ROUND(D185-E185,2)))</f>
        <v/>
      </c>
      <c r="G185" s="5">
        <f>IF(I185&lt;&gt;"OK","",MAX(0,ROUND(E185-D185,2)))</f>
        <v/>
      </c>
      <c r="H185">
        <f>IF(I185&lt;&gt;"OK","",IF(G185&gt;0,"Overpaid",IF(F185=0,"Paid",IF(E185&gt;0,IF('Monthly close'!$B$4&gt;C185,"Part paid · overdue","Part paid"),IF('Monthly close'!$B$4&gt;C185,"Overdue","Open")))))</f>
        <v/>
      </c>
      <c r="I185">
        <f>IF(COUNTA(A185:D185)=0,"",IF(OR(A185="",OR(ISNUMBER(SEARCH("~*",A185)),ISNUMBER(SEARCH("~?",A185)),ISNUMBER(SEARCH("~~",A185)),A185&lt;&gt;TRIM(A185),ISNUMBER(FIND(LEFT(A185,1),"&lt;=&gt;"))),IFERROR(OR(NOT(ISNUMBER(B185)),B185&lt;1,DAY(B185)&lt;&gt;1),TRUE),NOT(ISNUMBER(C185)),C185&lt;1,NOT(ISNUMBER(D185)),D185&lt;=0),"Check inputs",IF(COUNTIFS($A$2:$A$251,A185,$B$2:$B$251,B185)&gt;1,"Duplicate unit/month","OK")))</f>
        <v/>
      </c>
    </row>
    <row r="186" spans="5:9">
      <c r="E186" s="5">
        <f>IF(I186&lt;&gt;"OK","",ROUND(SUMIFS('Payments'!$D$2:$D$251,'Payments'!$A$2:$A$251,A186,'Payments'!$B$2:$B$251,B186,'Payments'!$C$2:$C$251,"&lt;="&amp;'Monthly close'!$B$4,'Payments'!$G$2:$G$251,"OK"),2))</f>
        <v/>
      </c>
      <c r="F186" s="5">
        <f>IF(I186&lt;&gt;"OK","",MAX(0,ROUND(D186-E186,2)))</f>
        <v/>
      </c>
      <c r="G186" s="5">
        <f>IF(I186&lt;&gt;"OK","",MAX(0,ROUND(E186-D186,2)))</f>
        <v/>
      </c>
      <c r="H186">
        <f>IF(I186&lt;&gt;"OK","",IF(G186&gt;0,"Overpaid",IF(F186=0,"Paid",IF(E186&gt;0,IF('Monthly close'!$B$4&gt;C186,"Part paid · overdue","Part paid"),IF('Monthly close'!$B$4&gt;C186,"Overdue","Open")))))</f>
        <v/>
      </c>
      <c r="I186">
        <f>IF(COUNTA(A186:D186)=0,"",IF(OR(A186="",OR(ISNUMBER(SEARCH("~*",A186)),ISNUMBER(SEARCH("~?",A186)),ISNUMBER(SEARCH("~~",A186)),A186&lt;&gt;TRIM(A186),ISNUMBER(FIND(LEFT(A186,1),"&lt;=&gt;"))),IFERROR(OR(NOT(ISNUMBER(B186)),B186&lt;1,DAY(B186)&lt;&gt;1),TRUE),NOT(ISNUMBER(C186)),C186&lt;1,NOT(ISNUMBER(D186)),D186&lt;=0),"Check inputs",IF(COUNTIFS($A$2:$A$251,A186,$B$2:$B$251,B186)&gt;1,"Duplicate unit/month","OK")))</f>
        <v/>
      </c>
    </row>
    <row r="187" spans="5:9">
      <c r="E187" s="5">
        <f>IF(I187&lt;&gt;"OK","",ROUND(SUMIFS('Payments'!$D$2:$D$251,'Payments'!$A$2:$A$251,A187,'Payments'!$B$2:$B$251,B187,'Payments'!$C$2:$C$251,"&lt;="&amp;'Monthly close'!$B$4,'Payments'!$G$2:$G$251,"OK"),2))</f>
        <v/>
      </c>
      <c r="F187" s="5">
        <f>IF(I187&lt;&gt;"OK","",MAX(0,ROUND(D187-E187,2)))</f>
        <v/>
      </c>
      <c r="G187" s="5">
        <f>IF(I187&lt;&gt;"OK","",MAX(0,ROUND(E187-D187,2)))</f>
        <v/>
      </c>
      <c r="H187">
        <f>IF(I187&lt;&gt;"OK","",IF(G187&gt;0,"Overpaid",IF(F187=0,"Paid",IF(E187&gt;0,IF('Monthly close'!$B$4&gt;C187,"Part paid · overdue","Part paid"),IF('Monthly close'!$B$4&gt;C187,"Overdue","Open")))))</f>
        <v/>
      </c>
      <c r="I187">
        <f>IF(COUNTA(A187:D187)=0,"",IF(OR(A187="",OR(ISNUMBER(SEARCH("~*",A187)),ISNUMBER(SEARCH("~?",A187)),ISNUMBER(SEARCH("~~",A187)),A187&lt;&gt;TRIM(A187),ISNUMBER(FIND(LEFT(A187,1),"&lt;=&gt;"))),IFERROR(OR(NOT(ISNUMBER(B187)),B187&lt;1,DAY(B187)&lt;&gt;1),TRUE),NOT(ISNUMBER(C187)),C187&lt;1,NOT(ISNUMBER(D187)),D187&lt;=0),"Check inputs",IF(COUNTIFS($A$2:$A$251,A187,$B$2:$B$251,B187)&gt;1,"Duplicate unit/month","OK")))</f>
        <v/>
      </c>
    </row>
    <row r="188" spans="5:9">
      <c r="E188" s="5">
        <f>IF(I188&lt;&gt;"OK","",ROUND(SUMIFS('Payments'!$D$2:$D$251,'Payments'!$A$2:$A$251,A188,'Payments'!$B$2:$B$251,B188,'Payments'!$C$2:$C$251,"&lt;="&amp;'Monthly close'!$B$4,'Payments'!$G$2:$G$251,"OK"),2))</f>
        <v/>
      </c>
      <c r="F188" s="5">
        <f>IF(I188&lt;&gt;"OK","",MAX(0,ROUND(D188-E188,2)))</f>
        <v/>
      </c>
      <c r="G188" s="5">
        <f>IF(I188&lt;&gt;"OK","",MAX(0,ROUND(E188-D188,2)))</f>
        <v/>
      </c>
      <c r="H188">
        <f>IF(I188&lt;&gt;"OK","",IF(G188&gt;0,"Overpaid",IF(F188=0,"Paid",IF(E188&gt;0,IF('Monthly close'!$B$4&gt;C188,"Part paid · overdue","Part paid"),IF('Monthly close'!$B$4&gt;C188,"Overdue","Open")))))</f>
        <v/>
      </c>
      <c r="I188">
        <f>IF(COUNTA(A188:D188)=0,"",IF(OR(A188="",OR(ISNUMBER(SEARCH("~*",A188)),ISNUMBER(SEARCH("~?",A188)),ISNUMBER(SEARCH("~~",A188)),A188&lt;&gt;TRIM(A188),ISNUMBER(FIND(LEFT(A188,1),"&lt;=&gt;"))),IFERROR(OR(NOT(ISNUMBER(B188)),B188&lt;1,DAY(B188)&lt;&gt;1),TRUE),NOT(ISNUMBER(C188)),C188&lt;1,NOT(ISNUMBER(D188)),D188&lt;=0),"Check inputs",IF(COUNTIFS($A$2:$A$251,A188,$B$2:$B$251,B188)&gt;1,"Duplicate unit/month","OK")))</f>
        <v/>
      </c>
    </row>
    <row r="189" spans="5:9">
      <c r="E189" s="5">
        <f>IF(I189&lt;&gt;"OK","",ROUND(SUMIFS('Payments'!$D$2:$D$251,'Payments'!$A$2:$A$251,A189,'Payments'!$B$2:$B$251,B189,'Payments'!$C$2:$C$251,"&lt;="&amp;'Monthly close'!$B$4,'Payments'!$G$2:$G$251,"OK"),2))</f>
        <v/>
      </c>
      <c r="F189" s="5">
        <f>IF(I189&lt;&gt;"OK","",MAX(0,ROUND(D189-E189,2)))</f>
        <v/>
      </c>
      <c r="G189" s="5">
        <f>IF(I189&lt;&gt;"OK","",MAX(0,ROUND(E189-D189,2)))</f>
        <v/>
      </c>
      <c r="H189">
        <f>IF(I189&lt;&gt;"OK","",IF(G189&gt;0,"Overpaid",IF(F189=0,"Paid",IF(E189&gt;0,IF('Monthly close'!$B$4&gt;C189,"Part paid · overdue","Part paid"),IF('Monthly close'!$B$4&gt;C189,"Overdue","Open")))))</f>
        <v/>
      </c>
      <c r="I189">
        <f>IF(COUNTA(A189:D189)=0,"",IF(OR(A189="",OR(ISNUMBER(SEARCH("~*",A189)),ISNUMBER(SEARCH("~?",A189)),ISNUMBER(SEARCH("~~",A189)),A189&lt;&gt;TRIM(A189),ISNUMBER(FIND(LEFT(A189,1),"&lt;=&gt;"))),IFERROR(OR(NOT(ISNUMBER(B189)),B189&lt;1,DAY(B189)&lt;&gt;1),TRUE),NOT(ISNUMBER(C189)),C189&lt;1,NOT(ISNUMBER(D189)),D189&lt;=0),"Check inputs",IF(COUNTIFS($A$2:$A$251,A189,$B$2:$B$251,B189)&gt;1,"Duplicate unit/month","OK")))</f>
        <v/>
      </c>
    </row>
    <row r="190" spans="5:9">
      <c r="E190" s="5">
        <f>IF(I190&lt;&gt;"OK","",ROUND(SUMIFS('Payments'!$D$2:$D$251,'Payments'!$A$2:$A$251,A190,'Payments'!$B$2:$B$251,B190,'Payments'!$C$2:$C$251,"&lt;="&amp;'Monthly close'!$B$4,'Payments'!$G$2:$G$251,"OK"),2))</f>
        <v/>
      </c>
      <c r="F190" s="5">
        <f>IF(I190&lt;&gt;"OK","",MAX(0,ROUND(D190-E190,2)))</f>
        <v/>
      </c>
      <c r="G190" s="5">
        <f>IF(I190&lt;&gt;"OK","",MAX(0,ROUND(E190-D190,2)))</f>
        <v/>
      </c>
      <c r="H190">
        <f>IF(I190&lt;&gt;"OK","",IF(G190&gt;0,"Overpaid",IF(F190=0,"Paid",IF(E190&gt;0,IF('Monthly close'!$B$4&gt;C190,"Part paid · overdue","Part paid"),IF('Monthly close'!$B$4&gt;C190,"Overdue","Open")))))</f>
        <v/>
      </c>
      <c r="I190">
        <f>IF(COUNTA(A190:D190)=0,"",IF(OR(A190="",OR(ISNUMBER(SEARCH("~*",A190)),ISNUMBER(SEARCH("~?",A190)),ISNUMBER(SEARCH("~~",A190)),A190&lt;&gt;TRIM(A190),ISNUMBER(FIND(LEFT(A190,1),"&lt;=&gt;"))),IFERROR(OR(NOT(ISNUMBER(B190)),B190&lt;1,DAY(B190)&lt;&gt;1),TRUE),NOT(ISNUMBER(C190)),C190&lt;1,NOT(ISNUMBER(D190)),D190&lt;=0),"Check inputs",IF(COUNTIFS($A$2:$A$251,A190,$B$2:$B$251,B190)&gt;1,"Duplicate unit/month","OK")))</f>
        <v/>
      </c>
    </row>
    <row r="191" spans="5:9">
      <c r="E191" s="5">
        <f>IF(I191&lt;&gt;"OK","",ROUND(SUMIFS('Payments'!$D$2:$D$251,'Payments'!$A$2:$A$251,A191,'Payments'!$B$2:$B$251,B191,'Payments'!$C$2:$C$251,"&lt;="&amp;'Monthly close'!$B$4,'Payments'!$G$2:$G$251,"OK"),2))</f>
        <v/>
      </c>
      <c r="F191" s="5">
        <f>IF(I191&lt;&gt;"OK","",MAX(0,ROUND(D191-E191,2)))</f>
        <v/>
      </c>
      <c r="G191" s="5">
        <f>IF(I191&lt;&gt;"OK","",MAX(0,ROUND(E191-D191,2)))</f>
        <v/>
      </c>
      <c r="H191">
        <f>IF(I191&lt;&gt;"OK","",IF(G191&gt;0,"Overpaid",IF(F191=0,"Paid",IF(E191&gt;0,IF('Monthly close'!$B$4&gt;C191,"Part paid · overdue","Part paid"),IF('Monthly close'!$B$4&gt;C191,"Overdue","Open")))))</f>
        <v/>
      </c>
      <c r="I191">
        <f>IF(COUNTA(A191:D191)=0,"",IF(OR(A191="",OR(ISNUMBER(SEARCH("~*",A191)),ISNUMBER(SEARCH("~?",A191)),ISNUMBER(SEARCH("~~",A191)),A191&lt;&gt;TRIM(A191),ISNUMBER(FIND(LEFT(A191,1),"&lt;=&gt;"))),IFERROR(OR(NOT(ISNUMBER(B191)),B191&lt;1,DAY(B191)&lt;&gt;1),TRUE),NOT(ISNUMBER(C191)),C191&lt;1,NOT(ISNUMBER(D191)),D191&lt;=0),"Check inputs",IF(COUNTIFS($A$2:$A$251,A191,$B$2:$B$251,B191)&gt;1,"Duplicate unit/month","OK")))</f>
        <v/>
      </c>
    </row>
    <row r="192" spans="5:9">
      <c r="E192" s="5">
        <f>IF(I192&lt;&gt;"OK","",ROUND(SUMIFS('Payments'!$D$2:$D$251,'Payments'!$A$2:$A$251,A192,'Payments'!$B$2:$B$251,B192,'Payments'!$C$2:$C$251,"&lt;="&amp;'Monthly close'!$B$4,'Payments'!$G$2:$G$251,"OK"),2))</f>
        <v/>
      </c>
      <c r="F192" s="5">
        <f>IF(I192&lt;&gt;"OK","",MAX(0,ROUND(D192-E192,2)))</f>
        <v/>
      </c>
      <c r="G192" s="5">
        <f>IF(I192&lt;&gt;"OK","",MAX(0,ROUND(E192-D192,2)))</f>
        <v/>
      </c>
      <c r="H192">
        <f>IF(I192&lt;&gt;"OK","",IF(G192&gt;0,"Overpaid",IF(F192=0,"Paid",IF(E192&gt;0,IF('Monthly close'!$B$4&gt;C192,"Part paid · overdue","Part paid"),IF('Monthly close'!$B$4&gt;C192,"Overdue","Open")))))</f>
        <v/>
      </c>
      <c r="I192">
        <f>IF(COUNTA(A192:D192)=0,"",IF(OR(A192="",OR(ISNUMBER(SEARCH("~*",A192)),ISNUMBER(SEARCH("~?",A192)),ISNUMBER(SEARCH("~~",A192)),A192&lt;&gt;TRIM(A192),ISNUMBER(FIND(LEFT(A192,1),"&lt;=&gt;"))),IFERROR(OR(NOT(ISNUMBER(B192)),B192&lt;1,DAY(B192)&lt;&gt;1),TRUE),NOT(ISNUMBER(C192)),C192&lt;1,NOT(ISNUMBER(D192)),D192&lt;=0),"Check inputs",IF(COUNTIFS($A$2:$A$251,A192,$B$2:$B$251,B192)&gt;1,"Duplicate unit/month","OK")))</f>
        <v/>
      </c>
    </row>
    <row r="193" spans="5:9">
      <c r="E193" s="5">
        <f>IF(I193&lt;&gt;"OK","",ROUND(SUMIFS('Payments'!$D$2:$D$251,'Payments'!$A$2:$A$251,A193,'Payments'!$B$2:$B$251,B193,'Payments'!$C$2:$C$251,"&lt;="&amp;'Monthly close'!$B$4,'Payments'!$G$2:$G$251,"OK"),2))</f>
        <v/>
      </c>
      <c r="F193" s="5">
        <f>IF(I193&lt;&gt;"OK","",MAX(0,ROUND(D193-E193,2)))</f>
        <v/>
      </c>
      <c r="G193" s="5">
        <f>IF(I193&lt;&gt;"OK","",MAX(0,ROUND(E193-D193,2)))</f>
        <v/>
      </c>
      <c r="H193">
        <f>IF(I193&lt;&gt;"OK","",IF(G193&gt;0,"Overpaid",IF(F193=0,"Paid",IF(E193&gt;0,IF('Monthly close'!$B$4&gt;C193,"Part paid · overdue","Part paid"),IF('Monthly close'!$B$4&gt;C193,"Overdue","Open")))))</f>
        <v/>
      </c>
      <c r="I193">
        <f>IF(COUNTA(A193:D193)=0,"",IF(OR(A193="",OR(ISNUMBER(SEARCH("~*",A193)),ISNUMBER(SEARCH("~?",A193)),ISNUMBER(SEARCH("~~",A193)),A193&lt;&gt;TRIM(A193),ISNUMBER(FIND(LEFT(A193,1),"&lt;=&gt;"))),IFERROR(OR(NOT(ISNUMBER(B193)),B193&lt;1,DAY(B193)&lt;&gt;1),TRUE),NOT(ISNUMBER(C193)),C193&lt;1,NOT(ISNUMBER(D193)),D193&lt;=0),"Check inputs",IF(COUNTIFS($A$2:$A$251,A193,$B$2:$B$251,B193)&gt;1,"Duplicate unit/month","OK")))</f>
        <v/>
      </c>
    </row>
    <row r="194" spans="5:9">
      <c r="E194" s="5">
        <f>IF(I194&lt;&gt;"OK","",ROUND(SUMIFS('Payments'!$D$2:$D$251,'Payments'!$A$2:$A$251,A194,'Payments'!$B$2:$B$251,B194,'Payments'!$C$2:$C$251,"&lt;="&amp;'Monthly close'!$B$4,'Payments'!$G$2:$G$251,"OK"),2))</f>
        <v/>
      </c>
      <c r="F194" s="5">
        <f>IF(I194&lt;&gt;"OK","",MAX(0,ROUND(D194-E194,2)))</f>
        <v/>
      </c>
      <c r="G194" s="5">
        <f>IF(I194&lt;&gt;"OK","",MAX(0,ROUND(E194-D194,2)))</f>
        <v/>
      </c>
      <c r="H194">
        <f>IF(I194&lt;&gt;"OK","",IF(G194&gt;0,"Overpaid",IF(F194=0,"Paid",IF(E194&gt;0,IF('Monthly close'!$B$4&gt;C194,"Part paid · overdue","Part paid"),IF('Monthly close'!$B$4&gt;C194,"Overdue","Open")))))</f>
        <v/>
      </c>
      <c r="I194">
        <f>IF(COUNTA(A194:D194)=0,"",IF(OR(A194="",OR(ISNUMBER(SEARCH("~*",A194)),ISNUMBER(SEARCH("~?",A194)),ISNUMBER(SEARCH("~~",A194)),A194&lt;&gt;TRIM(A194),ISNUMBER(FIND(LEFT(A194,1),"&lt;=&gt;"))),IFERROR(OR(NOT(ISNUMBER(B194)),B194&lt;1,DAY(B194)&lt;&gt;1),TRUE),NOT(ISNUMBER(C194)),C194&lt;1,NOT(ISNUMBER(D194)),D194&lt;=0),"Check inputs",IF(COUNTIFS($A$2:$A$251,A194,$B$2:$B$251,B194)&gt;1,"Duplicate unit/month","OK")))</f>
        <v/>
      </c>
    </row>
    <row r="195" spans="5:9">
      <c r="E195" s="5">
        <f>IF(I195&lt;&gt;"OK","",ROUND(SUMIFS('Payments'!$D$2:$D$251,'Payments'!$A$2:$A$251,A195,'Payments'!$B$2:$B$251,B195,'Payments'!$C$2:$C$251,"&lt;="&amp;'Monthly close'!$B$4,'Payments'!$G$2:$G$251,"OK"),2))</f>
        <v/>
      </c>
      <c r="F195" s="5">
        <f>IF(I195&lt;&gt;"OK","",MAX(0,ROUND(D195-E195,2)))</f>
        <v/>
      </c>
      <c r="G195" s="5">
        <f>IF(I195&lt;&gt;"OK","",MAX(0,ROUND(E195-D195,2)))</f>
        <v/>
      </c>
      <c r="H195">
        <f>IF(I195&lt;&gt;"OK","",IF(G195&gt;0,"Overpaid",IF(F195=0,"Paid",IF(E195&gt;0,IF('Monthly close'!$B$4&gt;C195,"Part paid · overdue","Part paid"),IF('Monthly close'!$B$4&gt;C195,"Overdue","Open")))))</f>
        <v/>
      </c>
      <c r="I195">
        <f>IF(COUNTA(A195:D195)=0,"",IF(OR(A195="",OR(ISNUMBER(SEARCH("~*",A195)),ISNUMBER(SEARCH("~?",A195)),ISNUMBER(SEARCH("~~",A195)),A195&lt;&gt;TRIM(A195),ISNUMBER(FIND(LEFT(A195,1),"&lt;=&gt;"))),IFERROR(OR(NOT(ISNUMBER(B195)),B195&lt;1,DAY(B195)&lt;&gt;1),TRUE),NOT(ISNUMBER(C195)),C195&lt;1,NOT(ISNUMBER(D195)),D195&lt;=0),"Check inputs",IF(COUNTIFS($A$2:$A$251,A195,$B$2:$B$251,B195)&gt;1,"Duplicate unit/month","OK")))</f>
        <v/>
      </c>
    </row>
    <row r="196" spans="5:9">
      <c r="E196" s="5">
        <f>IF(I196&lt;&gt;"OK","",ROUND(SUMIFS('Payments'!$D$2:$D$251,'Payments'!$A$2:$A$251,A196,'Payments'!$B$2:$B$251,B196,'Payments'!$C$2:$C$251,"&lt;="&amp;'Monthly close'!$B$4,'Payments'!$G$2:$G$251,"OK"),2))</f>
        <v/>
      </c>
      <c r="F196" s="5">
        <f>IF(I196&lt;&gt;"OK","",MAX(0,ROUND(D196-E196,2)))</f>
        <v/>
      </c>
      <c r="G196" s="5">
        <f>IF(I196&lt;&gt;"OK","",MAX(0,ROUND(E196-D196,2)))</f>
        <v/>
      </c>
      <c r="H196">
        <f>IF(I196&lt;&gt;"OK","",IF(G196&gt;0,"Overpaid",IF(F196=0,"Paid",IF(E196&gt;0,IF('Monthly close'!$B$4&gt;C196,"Part paid · overdue","Part paid"),IF('Monthly close'!$B$4&gt;C196,"Overdue","Open")))))</f>
        <v/>
      </c>
      <c r="I196">
        <f>IF(COUNTA(A196:D196)=0,"",IF(OR(A196="",OR(ISNUMBER(SEARCH("~*",A196)),ISNUMBER(SEARCH("~?",A196)),ISNUMBER(SEARCH("~~",A196)),A196&lt;&gt;TRIM(A196),ISNUMBER(FIND(LEFT(A196,1),"&lt;=&gt;"))),IFERROR(OR(NOT(ISNUMBER(B196)),B196&lt;1,DAY(B196)&lt;&gt;1),TRUE),NOT(ISNUMBER(C196)),C196&lt;1,NOT(ISNUMBER(D196)),D196&lt;=0),"Check inputs",IF(COUNTIFS($A$2:$A$251,A196,$B$2:$B$251,B196)&gt;1,"Duplicate unit/month","OK")))</f>
        <v/>
      </c>
    </row>
    <row r="197" spans="5:9">
      <c r="E197" s="5">
        <f>IF(I197&lt;&gt;"OK","",ROUND(SUMIFS('Payments'!$D$2:$D$251,'Payments'!$A$2:$A$251,A197,'Payments'!$B$2:$B$251,B197,'Payments'!$C$2:$C$251,"&lt;="&amp;'Monthly close'!$B$4,'Payments'!$G$2:$G$251,"OK"),2))</f>
        <v/>
      </c>
      <c r="F197" s="5">
        <f>IF(I197&lt;&gt;"OK","",MAX(0,ROUND(D197-E197,2)))</f>
        <v/>
      </c>
      <c r="G197" s="5">
        <f>IF(I197&lt;&gt;"OK","",MAX(0,ROUND(E197-D197,2)))</f>
        <v/>
      </c>
      <c r="H197">
        <f>IF(I197&lt;&gt;"OK","",IF(G197&gt;0,"Overpaid",IF(F197=0,"Paid",IF(E197&gt;0,IF('Monthly close'!$B$4&gt;C197,"Part paid · overdue","Part paid"),IF('Monthly close'!$B$4&gt;C197,"Overdue","Open")))))</f>
        <v/>
      </c>
      <c r="I197">
        <f>IF(COUNTA(A197:D197)=0,"",IF(OR(A197="",OR(ISNUMBER(SEARCH("~*",A197)),ISNUMBER(SEARCH("~?",A197)),ISNUMBER(SEARCH("~~",A197)),A197&lt;&gt;TRIM(A197),ISNUMBER(FIND(LEFT(A197,1),"&lt;=&gt;"))),IFERROR(OR(NOT(ISNUMBER(B197)),B197&lt;1,DAY(B197)&lt;&gt;1),TRUE),NOT(ISNUMBER(C197)),C197&lt;1,NOT(ISNUMBER(D197)),D197&lt;=0),"Check inputs",IF(COUNTIFS($A$2:$A$251,A197,$B$2:$B$251,B197)&gt;1,"Duplicate unit/month","OK")))</f>
        <v/>
      </c>
    </row>
    <row r="198" spans="5:9">
      <c r="E198" s="5">
        <f>IF(I198&lt;&gt;"OK","",ROUND(SUMIFS('Payments'!$D$2:$D$251,'Payments'!$A$2:$A$251,A198,'Payments'!$B$2:$B$251,B198,'Payments'!$C$2:$C$251,"&lt;="&amp;'Monthly close'!$B$4,'Payments'!$G$2:$G$251,"OK"),2))</f>
        <v/>
      </c>
      <c r="F198" s="5">
        <f>IF(I198&lt;&gt;"OK","",MAX(0,ROUND(D198-E198,2)))</f>
        <v/>
      </c>
      <c r="G198" s="5">
        <f>IF(I198&lt;&gt;"OK","",MAX(0,ROUND(E198-D198,2)))</f>
        <v/>
      </c>
      <c r="H198">
        <f>IF(I198&lt;&gt;"OK","",IF(G198&gt;0,"Overpaid",IF(F198=0,"Paid",IF(E198&gt;0,IF('Monthly close'!$B$4&gt;C198,"Part paid · overdue","Part paid"),IF('Monthly close'!$B$4&gt;C198,"Overdue","Open")))))</f>
        <v/>
      </c>
      <c r="I198">
        <f>IF(COUNTA(A198:D198)=0,"",IF(OR(A198="",OR(ISNUMBER(SEARCH("~*",A198)),ISNUMBER(SEARCH("~?",A198)),ISNUMBER(SEARCH("~~",A198)),A198&lt;&gt;TRIM(A198),ISNUMBER(FIND(LEFT(A198,1),"&lt;=&gt;"))),IFERROR(OR(NOT(ISNUMBER(B198)),B198&lt;1,DAY(B198)&lt;&gt;1),TRUE),NOT(ISNUMBER(C198)),C198&lt;1,NOT(ISNUMBER(D198)),D198&lt;=0),"Check inputs",IF(COUNTIFS($A$2:$A$251,A198,$B$2:$B$251,B198)&gt;1,"Duplicate unit/month","OK")))</f>
        <v/>
      </c>
    </row>
    <row r="199" spans="5:9">
      <c r="E199" s="5">
        <f>IF(I199&lt;&gt;"OK","",ROUND(SUMIFS('Payments'!$D$2:$D$251,'Payments'!$A$2:$A$251,A199,'Payments'!$B$2:$B$251,B199,'Payments'!$C$2:$C$251,"&lt;="&amp;'Monthly close'!$B$4,'Payments'!$G$2:$G$251,"OK"),2))</f>
        <v/>
      </c>
      <c r="F199" s="5">
        <f>IF(I199&lt;&gt;"OK","",MAX(0,ROUND(D199-E199,2)))</f>
        <v/>
      </c>
      <c r="G199" s="5">
        <f>IF(I199&lt;&gt;"OK","",MAX(0,ROUND(E199-D199,2)))</f>
        <v/>
      </c>
      <c r="H199">
        <f>IF(I199&lt;&gt;"OK","",IF(G199&gt;0,"Overpaid",IF(F199=0,"Paid",IF(E199&gt;0,IF('Monthly close'!$B$4&gt;C199,"Part paid · overdue","Part paid"),IF('Monthly close'!$B$4&gt;C199,"Overdue","Open")))))</f>
        <v/>
      </c>
      <c r="I199">
        <f>IF(COUNTA(A199:D199)=0,"",IF(OR(A199="",OR(ISNUMBER(SEARCH("~*",A199)),ISNUMBER(SEARCH("~?",A199)),ISNUMBER(SEARCH("~~",A199)),A199&lt;&gt;TRIM(A199),ISNUMBER(FIND(LEFT(A199,1),"&lt;=&gt;"))),IFERROR(OR(NOT(ISNUMBER(B199)),B199&lt;1,DAY(B199)&lt;&gt;1),TRUE),NOT(ISNUMBER(C199)),C199&lt;1,NOT(ISNUMBER(D199)),D199&lt;=0),"Check inputs",IF(COUNTIFS($A$2:$A$251,A199,$B$2:$B$251,B199)&gt;1,"Duplicate unit/month","OK")))</f>
        <v/>
      </c>
    </row>
    <row r="200" spans="5:9">
      <c r="E200" s="5">
        <f>IF(I200&lt;&gt;"OK","",ROUND(SUMIFS('Payments'!$D$2:$D$251,'Payments'!$A$2:$A$251,A200,'Payments'!$B$2:$B$251,B200,'Payments'!$C$2:$C$251,"&lt;="&amp;'Monthly close'!$B$4,'Payments'!$G$2:$G$251,"OK"),2))</f>
        <v/>
      </c>
      <c r="F200" s="5">
        <f>IF(I200&lt;&gt;"OK","",MAX(0,ROUND(D200-E200,2)))</f>
        <v/>
      </c>
      <c r="G200" s="5">
        <f>IF(I200&lt;&gt;"OK","",MAX(0,ROUND(E200-D200,2)))</f>
        <v/>
      </c>
      <c r="H200">
        <f>IF(I200&lt;&gt;"OK","",IF(G200&gt;0,"Overpaid",IF(F200=0,"Paid",IF(E200&gt;0,IF('Monthly close'!$B$4&gt;C200,"Part paid · overdue","Part paid"),IF('Monthly close'!$B$4&gt;C200,"Overdue","Open")))))</f>
        <v/>
      </c>
      <c r="I200">
        <f>IF(COUNTA(A200:D200)=0,"",IF(OR(A200="",OR(ISNUMBER(SEARCH("~*",A200)),ISNUMBER(SEARCH("~?",A200)),ISNUMBER(SEARCH("~~",A200)),A200&lt;&gt;TRIM(A200),ISNUMBER(FIND(LEFT(A200,1),"&lt;=&gt;"))),IFERROR(OR(NOT(ISNUMBER(B200)),B200&lt;1,DAY(B200)&lt;&gt;1),TRUE),NOT(ISNUMBER(C200)),C200&lt;1,NOT(ISNUMBER(D200)),D200&lt;=0),"Check inputs",IF(COUNTIFS($A$2:$A$251,A200,$B$2:$B$251,B200)&gt;1,"Duplicate unit/month","OK")))</f>
        <v/>
      </c>
    </row>
    <row r="201" spans="5:9">
      <c r="E201" s="5">
        <f>IF(I201&lt;&gt;"OK","",ROUND(SUMIFS('Payments'!$D$2:$D$251,'Payments'!$A$2:$A$251,A201,'Payments'!$B$2:$B$251,B201,'Payments'!$C$2:$C$251,"&lt;="&amp;'Monthly close'!$B$4,'Payments'!$G$2:$G$251,"OK"),2))</f>
        <v/>
      </c>
      <c r="F201" s="5">
        <f>IF(I201&lt;&gt;"OK","",MAX(0,ROUND(D201-E201,2)))</f>
        <v/>
      </c>
      <c r="G201" s="5">
        <f>IF(I201&lt;&gt;"OK","",MAX(0,ROUND(E201-D201,2)))</f>
        <v/>
      </c>
      <c r="H201">
        <f>IF(I201&lt;&gt;"OK","",IF(G201&gt;0,"Overpaid",IF(F201=0,"Paid",IF(E201&gt;0,IF('Monthly close'!$B$4&gt;C201,"Part paid · overdue","Part paid"),IF('Monthly close'!$B$4&gt;C201,"Overdue","Open")))))</f>
        <v/>
      </c>
      <c r="I201">
        <f>IF(COUNTA(A201:D201)=0,"",IF(OR(A201="",OR(ISNUMBER(SEARCH("~*",A201)),ISNUMBER(SEARCH("~?",A201)),ISNUMBER(SEARCH("~~",A201)),A201&lt;&gt;TRIM(A201),ISNUMBER(FIND(LEFT(A201,1),"&lt;=&gt;"))),IFERROR(OR(NOT(ISNUMBER(B201)),B201&lt;1,DAY(B201)&lt;&gt;1),TRUE),NOT(ISNUMBER(C201)),C201&lt;1,NOT(ISNUMBER(D201)),D201&lt;=0),"Check inputs",IF(COUNTIFS($A$2:$A$251,A201,$B$2:$B$251,B201)&gt;1,"Duplicate unit/month","OK")))</f>
        <v/>
      </c>
    </row>
    <row r="202" spans="5:9">
      <c r="E202" s="5">
        <f>IF(I202&lt;&gt;"OK","",ROUND(SUMIFS('Payments'!$D$2:$D$251,'Payments'!$A$2:$A$251,A202,'Payments'!$B$2:$B$251,B202,'Payments'!$C$2:$C$251,"&lt;="&amp;'Monthly close'!$B$4,'Payments'!$G$2:$G$251,"OK"),2))</f>
        <v/>
      </c>
      <c r="F202" s="5">
        <f>IF(I202&lt;&gt;"OK","",MAX(0,ROUND(D202-E202,2)))</f>
        <v/>
      </c>
      <c r="G202" s="5">
        <f>IF(I202&lt;&gt;"OK","",MAX(0,ROUND(E202-D202,2)))</f>
        <v/>
      </c>
      <c r="H202">
        <f>IF(I202&lt;&gt;"OK","",IF(G202&gt;0,"Overpaid",IF(F202=0,"Paid",IF(E202&gt;0,IF('Monthly close'!$B$4&gt;C202,"Part paid · overdue","Part paid"),IF('Monthly close'!$B$4&gt;C202,"Overdue","Open")))))</f>
        <v/>
      </c>
      <c r="I202">
        <f>IF(COUNTA(A202:D202)=0,"",IF(OR(A202="",OR(ISNUMBER(SEARCH("~*",A202)),ISNUMBER(SEARCH("~?",A202)),ISNUMBER(SEARCH("~~",A202)),A202&lt;&gt;TRIM(A202),ISNUMBER(FIND(LEFT(A202,1),"&lt;=&gt;"))),IFERROR(OR(NOT(ISNUMBER(B202)),B202&lt;1,DAY(B202)&lt;&gt;1),TRUE),NOT(ISNUMBER(C202)),C202&lt;1,NOT(ISNUMBER(D202)),D202&lt;=0),"Check inputs",IF(COUNTIFS($A$2:$A$251,A202,$B$2:$B$251,B202)&gt;1,"Duplicate unit/month","OK")))</f>
        <v/>
      </c>
    </row>
    <row r="203" spans="5:9">
      <c r="E203" s="5">
        <f>IF(I203&lt;&gt;"OK","",ROUND(SUMIFS('Payments'!$D$2:$D$251,'Payments'!$A$2:$A$251,A203,'Payments'!$B$2:$B$251,B203,'Payments'!$C$2:$C$251,"&lt;="&amp;'Monthly close'!$B$4,'Payments'!$G$2:$G$251,"OK"),2))</f>
        <v/>
      </c>
      <c r="F203" s="5">
        <f>IF(I203&lt;&gt;"OK","",MAX(0,ROUND(D203-E203,2)))</f>
        <v/>
      </c>
      <c r="G203" s="5">
        <f>IF(I203&lt;&gt;"OK","",MAX(0,ROUND(E203-D203,2)))</f>
        <v/>
      </c>
      <c r="H203">
        <f>IF(I203&lt;&gt;"OK","",IF(G203&gt;0,"Overpaid",IF(F203=0,"Paid",IF(E203&gt;0,IF('Monthly close'!$B$4&gt;C203,"Part paid · overdue","Part paid"),IF('Monthly close'!$B$4&gt;C203,"Overdue","Open")))))</f>
        <v/>
      </c>
      <c r="I203">
        <f>IF(COUNTA(A203:D203)=0,"",IF(OR(A203="",OR(ISNUMBER(SEARCH("~*",A203)),ISNUMBER(SEARCH("~?",A203)),ISNUMBER(SEARCH("~~",A203)),A203&lt;&gt;TRIM(A203),ISNUMBER(FIND(LEFT(A203,1),"&lt;=&gt;"))),IFERROR(OR(NOT(ISNUMBER(B203)),B203&lt;1,DAY(B203)&lt;&gt;1),TRUE),NOT(ISNUMBER(C203)),C203&lt;1,NOT(ISNUMBER(D203)),D203&lt;=0),"Check inputs",IF(COUNTIFS($A$2:$A$251,A203,$B$2:$B$251,B203)&gt;1,"Duplicate unit/month","OK")))</f>
        <v/>
      </c>
    </row>
    <row r="204" spans="5:9">
      <c r="E204" s="5">
        <f>IF(I204&lt;&gt;"OK","",ROUND(SUMIFS('Payments'!$D$2:$D$251,'Payments'!$A$2:$A$251,A204,'Payments'!$B$2:$B$251,B204,'Payments'!$C$2:$C$251,"&lt;="&amp;'Monthly close'!$B$4,'Payments'!$G$2:$G$251,"OK"),2))</f>
        <v/>
      </c>
      <c r="F204" s="5">
        <f>IF(I204&lt;&gt;"OK","",MAX(0,ROUND(D204-E204,2)))</f>
        <v/>
      </c>
      <c r="G204" s="5">
        <f>IF(I204&lt;&gt;"OK","",MAX(0,ROUND(E204-D204,2)))</f>
        <v/>
      </c>
      <c r="H204">
        <f>IF(I204&lt;&gt;"OK","",IF(G204&gt;0,"Overpaid",IF(F204=0,"Paid",IF(E204&gt;0,IF('Monthly close'!$B$4&gt;C204,"Part paid · overdue","Part paid"),IF('Monthly close'!$B$4&gt;C204,"Overdue","Open")))))</f>
        <v/>
      </c>
      <c r="I204">
        <f>IF(COUNTA(A204:D204)=0,"",IF(OR(A204="",OR(ISNUMBER(SEARCH("~*",A204)),ISNUMBER(SEARCH("~?",A204)),ISNUMBER(SEARCH("~~",A204)),A204&lt;&gt;TRIM(A204),ISNUMBER(FIND(LEFT(A204,1),"&lt;=&gt;"))),IFERROR(OR(NOT(ISNUMBER(B204)),B204&lt;1,DAY(B204)&lt;&gt;1),TRUE),NOT(ISNUMBER(C204)),C204&lt;1,NOT(ISNUMBER(D204)),D204&lt;=0),"Check inputs",IF(COUNTIFS($A$2:$A$251,A204,$B$2:$B$251,B204)&gt;1,"Duplicate unit/month","OK")))</f>
        <v/>
      </c>
    </row>
    <row r="205" spans="5:9">
      <c r="E205" s="5">
        <f>IF(I205&lt;&gt;"OK","",ROUND(SUMIFS('Payments'!$D$2:$D$251,'Payments'!$A$2:$A$251,A205,'Payments'!$B$2:$B$251,B205,'Payments'!$C$2:$C$251,"&lt;="&amp;'Monthly close'!$B$4,'Payments'!$G$2:$G$251,"OK"),2))</f>
        <v/>
      </c>
      <c r="F205" s="5">
        <f>IF(I205&lt;&gt;"OK","",MAX(0,ROUND(D205-E205,2)))</f>
        <v/>
      </c>
      <c r="G205" s="5">
        <f>IF(I205&lt;&gt;"OK","",MAX(0,ROUND(E205-D205,2)))</f>
        <v/>
      </c>
      <c r="H205">
        <f>IF(I205&lt;&gt;"OK","",IF(G205&gt;0,"Overpaid",IF(F205=0,"Paid",IF(E205&gt;0,IF('Monthly close'!$B$4&gt;C205,"Part paid · overdue","Part paid"),IF('Monthly close'!$B$4&gt;C205,"Overdue","Open")))))</f>
        <v/>
      </c>
      <c r="I205">
        <f>IF(COUNTA(A205:D205)=0,"",IF(OR(A205="",OR(ISNUMBER(SEARCH("~*",A205)),ISNUMBER(SEARCH("~?",A205)),ISNUMBER(SEARCH("~~",A205)),A205&lt;&gt;TRIM(A205),ISNUMBER(FIND(LEFT(A205,1),"&lt;=&gt;"))),IFERROR(OR(NOT(ISNUMBER(B205)),B205&lt;1,DAY(B205)&lt;&gt;1),TRUE),NOT(ISNUMBER(C205)),C205&lt;1,NOT(ISNUMBER(D205)),D205&lt;=0),"Check inputs",IF(COUNTIFS($A$2:$A$251,A205,$B$2:$B$251,B205)&gt;1,"Duplicate unit/month","OK")))</f>
        <v/>
      </c>
    </row>
    <row r="206" spans="5:9">
      <c r="E206" s="5">
        <f>IF(I206&lt;&gt;"OK","",ROUND(SUMIFS('Payments'!$D$2:$D$251,'Payments'!$A$2:$A$251,A206,'Payments'!$B$2:$B$251,B206,'Payments'!$C$2:$C$251,"&lt;="&amp;'Monthly close'!$B$4,'Payments'!$G$2:$G$251,"OK"),2))</f>
        <v/>
      </c>
      <c r="F206" s="5">
        <f>IF(I206&lt;&gt;"OK","",MAX(0,ROUND(D206-E206,2)))</f>
        <v/>
      </c>
      <c r="G206" s="5">
        <f>IF(I206&lt;&gt;"OK","",MAX(0,ROUND(E206-D206,2)))</f>
        <v/>
      </c>
      <c r="H206">
        <f>IF(I206&lt;&gt;"OK","",IF(G206&gt;0,"Overpaid",IF(F206=0,"Paid",IF(E206&gt;0,IF('Monthly close'!$B$4&gt;C206,"Part paid · overdue","Part paid"),IF('Monthly close'!$B$4&gt;C206,"Overdue","Open")))))</f>
        <v/>
      </c>
      <c r="I206">
        <f>IF(COUNTA(A206:D206)=0,"",IF(OR(A206="",OR(ISNUMBER(SEARCH("~*",A206)),ISNUMBER(SEARCH("~?",A206)),ISNUMBER(SEARCH("~~",A206)),A206&lt;&gt;TRIM(A206),ISNUMBER(FIND(LEFT(A206,1),"&lt;=&gt;"))),IFERROR(OR(NOT(ISNUMBER(B206)),B206&lt;1,DAY(B206)&lt;&gt;1),TRUE),NOT(ISNUMBER(C206)),C206&lt;1,NOT(ISNUMBER(D206)),D206&lt;=0),"Check inputs",IF(COUNTIFS($A$2:$A$251,A206,$B$2:$B$251,B206)&gt;1,"Duplicate unit/month","OK")))</f>
        <v/>
      </c>
    </row>
    <row r="207" spans="5:9">
      <c r="E207" s="5">
        <f>IF(I207&lt;&gt;"OK","",ROUND(SUMIFS('Payments'!$D$2:$D$251,'Payments'!$A$2:$A$251,A207,'Payments'!$B$2:$B$251,B207,'Payments'!$C$2:$C$251,"&lt;="&amp;'Monthly close'!$B$4,'Payments'!$G$2:$G$251,"OK"),2))</f>
        <v/>
      </c>
      <c r="F207" s="5">
        <f>IF(I207&lt;&gt;"OK","",MAX(0,ROUND(D207-E207,2)))</f>
        <v/>
      </c>
      <c r="G207" s="5">
        <f>IF(I207&lt;&gt;"OK","",MAX(0,ROUND(E207-D207,2)))</f>
        <v/>
      </c>
      <c r="H207">
        <f>IF(I207&lt;&gt;"OK","",IF(G207&gt;0,"Overpaid",IF(F207=0,"Paid",IF(E207&gt;0,IF('Monthly close'!$B$4&gt;C207,"Part paid · overdue","Part paid"),IF('Monthly close'!$B$4&gt;C207,"Overdue","Open")))))</f>
        <v/>
      </c>
      <c r="I207">
        <f>IF(COUNTA(A207:D207)=0,"",IF(OR(A207="",OR(ISNUMBER(SEARCH("~*",A207)),ISNUMBER(SEARCH("~?",A207)),ISNUMBER(SEARCH("~~",A207)),A207&lt;&gt;TRIM(A207),ISNUMBER(FIND(LEFT(A207,1),"&lt;=&gt;"))),IFERROR(OR(NOT(ISNUMBER(B207)),B207&lt;1,DAY(B207)&lt;&gt;1),TRUE),NOT(ISNUMBER(C207)),C207&lt;1,NOT(ISNUMBER(D207)),D207&lt;=0),"Check inputs",IF(COUNTIFS($A$2:$A$251,A207,$B$2:$B$251,B207)&gt;1,"Duplicate unit/month","OK")))</f>
        <v/>
      </c>
    </row>
    <row r="208" spans="5:9">
      <c r="E208" s="5">
        <f>IF(I208&lt;&gt;"OK","",ROUND(SUMIFS('Payments'!$D$2:$D$251,'Payments'!$A$2:$A$251,A208,'Payments'!$B$2:$B$251,B208,'Payments'!$C$2:$C$251,"&lt;="&amp;'Monthly close'!$B$4,'Payments'!$G$2:$G$251,"OK"),2))</f>
        <v/>
      </c>
      <c r="F208" s="5">
        <f>IF(I208&lt;&gt;"OK","",MAX(0,ROUND(D208-E208,2)))</f>
        <v/>
      </c>
      <c r="G208" s="5">
        <f>IF(I208&lt;&gt;"OK","",MAX(0,ROUND(E208-D208,2)))</f>
        <v/>
      </c>
      <c r="H208">
        <f>IF(I208&lt;&gt;"OK","",IF(G208&gt;0,"Overpaid",IF(F208=0,"Paid",IF(E208&gt;0,IF('Monthly close'!$B$4&gt;C208,"Part paid · overdue","Part paid"),IF('Monthly close'!$B$4&gt;C208,"Overdue","Open")))))</f>
        <v/>
      </c>
      <c r="I208">
        <f>IF(COUNTA(A208:D208)=0,"",IF(OR(A208="",OR(ISNUMBER(SEARCH("~*",A208)),ISNUMBER(SEARCH("~?",A208)),ISNUMBER(SEARCH("~~",A208)),A208&lt;&gt;TRIM(A208),ISNUMBER(FIND(LEFT(A208,1),"&lt;=&gt;"))),IFERROR(OR(NOT(ISNUMBER(B208)),B208&lt;1,DAY(B208)&lt;&gt;1),TRUE),NOT(ISNUMBER(C208)),C208&lt;1,NOT(ISNUMBER(D208)),D208&lt;=0),"Check inputs",IF(COUNTIFS($A$2:$A$251,A208,$B$2:$B$251,B208)&gt;1,"Duplicate unit/month","OK")))</f>
        <v/>
      </c>
    </row>
    <row r="209" spans="5:9">
      <c r="E209" s="5">
        <f>IF(I209&lt;&gt;"OK","",ROUND(SUMIFS('Payments'!$D$2:$D$251,'Payments'!$A$2:$A$251,A209,'Payments'!$B$2:$B$251,B209,'Payments'!$C$2:$C$251,"&lt;="&amp;'Monthly close'!$B$4,'Payments'!$G$2:$G$251,"OK"),2))</f>
        <v/>
      </c>
      <c r="F209" s="5">
        <f>IF(I209&lt;&gt;"OK","",MAX(0,ROUND(D209-E209,2)))</f>
        <v/>
      </c>
      <c r="G209" s="5">
        <f>IF(I209&lt;&gt;"OK","",MAX(0,ROUND(E209-D209,2)))</f>
        <v/>
      </c>
      <c r="H209">
        <f>IF(I209&lt;&gt;"OK","",IF(G209&gt;0,"Overpaid",IF(F209=0,"Paid",IF(E209&gt;0,IF('Monthly close'!$B$4&gt;C209,"Part paid · overdue","Part paid"),IF('Monthly close'!$B$4&gt;C209,"Overdue","Open")))))</f>
        <v/>
      </c>
      <c r="I209">
        <f>IF(COUNTA(A209:D209)=0,"",IF(OR(A209="",OR(ISNUMBER(SEARCH("~*",A209)),ISNUMBER(SEARCH("~?",A209)),ISNUMBER(SEARCH("~~",A209)),A209&lt;&gt;TRIM(A209),ISNUMBER(FIND(LEFT(A209,1),"&lt;=&gt;"))),IFERROR(OR(NOT(ISNUMBER(B209)),B209&lt;1,DAY(B209)&lt;&gt;1),TRUE),NOT(ISNUMBER(C209)),C209&lt;1,NOT(ISNUMBER(D209)),D209&lt;=0),"Check inputs",IF(COUNTIFS($A$2:$A$251,A209,$B$2:$B$251,B209)&gt;1,"Duplicate unit/month","OK")))</f>
        <v/>
      </c>
    </row>
    <row r="210" spans="5:9">
      <c r="E210" s="5">
        <f>IF(I210&lt;&gt;"OK","",ROUND(SUMIFS('Payments'!$D$2:$D$251,'Payments'!$A$2:$A$251,A210,'Payments'!$B$2:$B$251,B210,'Payments'!$C$2:$C$251,"&lt;="&amp;'Monthly close'!$B$4,'Payments'!$G$2:$G$251,"OK"),2))</f>
        <v/>
      </c>
      <c r="F210" s="5">
        <f>IF(I210&lt;&gt;"OK","",MAX(0,ROUND(D210-E210,2)))</f>
        <v/>
      </c>
      <c r="G210" s="5">
        <f>IF(I210&lt;&gt;"OK","",MAX(0,ROUND(E210-D210,2)))</f>
        <v/>
      </c>
      <c r="H210">
        <f>IF(I210&lt;&gt;"OK","",IF(G210&gt;0,"Overpaid",IF(F210=0,"Paid",IF(E210&gt;0,IF('Monthly close'!$B$4&gt;C210,"Part paid · overdue","Part paid"),IF('Monthly close'!$B$4&gt;C210,"Overdue","Open")))))</f>
        <v/>
      </c>
      <c r="I210">
        <f>IF(COUNTA(A210:D210)=0,"",IF(OR(A210="",OR(ISNUMBER(SEARCH("~*",A210)),ISNUMBER(SEARCH("~?",A210)),ISNUMBER(SEARCH("~~",A210)),A210&lt;&gt;TRIM(A210),ISNUMBER(FIND(LEFT(A210,1),"&lt;=&gt;"))),IFERROR(OR(NOT(ISNUMBER(B210)),B210&lt;1,DAY(B210)&lt;&gt;1),TRUE),NOT(ISNUMBER(C210)),C210&lt;1,NOT(ISNUMBER(D210)),D210&lt;=0),"Check inputs",IF(COUNTIFS($A$2:$A$251,A210,$B$2:$B$251,B210)&gt;1,"Duplicate unit/month","OK")))</f>
        <v/>
      </c>
    </row>
    <row r="211" spans="5:9">
      <c r="E211" s="5">
        <f>IF(I211&lt;&gt;"OK","",ROUND(SUMIFS('Payments'!$D$2:$D$251,'Payments'!$A$2:$A$251,A211,'Payments'!$B$2:$B$251,B211,'Payments'!$C$2:$C$251,"&lt;="&amp;'Monthly close'!$B$4,'Payments'!$G$2:$G$251,"OK"),2))</f>
        <v/>
      </c>
      <c r="F211" s="5">
        <f>IF(I211&lt;&gt;"OK","",MAX(0,ROUND(D211-E211,2)))</f>
        <v/>
      </c>
      <c r="G211" s="5">
        <f>IF(I211&lt;&gt;"OK","",MAX(0,ROUND(E211-D211,2)))</f>
        <v/>
      </c>
      <c r="H211">
        <f>IF(I211&lt;&gt;"OK","",IF(G211&gt;0,"Overpaid",IF(F211=0,"Paid",IF(E211&gt;0,IF('Monthly close'!$B$4&gt;C211,"Part paid · overdue","Part paid"),IF('Monthly close'!$B$4&gt;C211,"Overdue","Open")))))</f>
        <v/>
      </c>
      <c r="I211">
        <f>IF(COUNTA(A211:D211)=0,"",IF(OR(A211="",OR(ISNUMBER(SEARCH("~*",A211)),ISNUMBER(SEARCH("~?",A211)),ISNUMBER(SEARCH("~~",A211)),A211&lt;&gt;TRIM(A211),ISNUMBER(FIND(LEFT(A211,1),"&lt;=&gt;"))),IFERROR(OR(NOT(ISNUMBER(B211)),B211&lt;1,DAY(B211)&lt;&gt;1),TRUE),NOT(ISNUMBER(C211)),C211&lt;1,NOT(ISNUMBER(D211)),D211&lt;=0),"Check inputs",IF(COUNTIFS($A$2:$A$251,A211,$B$2:$B$251,B211)&gt;1,"Duplicate unit/month","OK")))</f>
        <v/>
      </c>
    </row>
    <row r="212" spans="5:9">
      <c r="E212" s="5">
        <f>IF(I212&lt;&gt;"OK","",ROUND(SUMIFS('Payments'!$D$2:$D$251,'Payments'!$A$2:$A$251,A212,'Payments'!$B$2:$B$251,B212,'Payments'!$C$2:$C$251,"&lt;="&amp;'Monthly close'!$B$4,'Payments'!$G$2:$G$251,"OK"),2))</f>
        <v/>
      </c>
      <c r="F212" s="5">
        <f>IF(I212&lt;&gt;"OK","",MAX(0,ROUND(D212-E212,2)))</f>
        <v/>
      </c>
      <c r="G212" s="5">
        <f>IF(I212&lt;&gt;"OK","",MAX(0,ROUND(E212-D212,2)))</f>
        <v/>
      </c>
      <c r="H212">
        <f>IF(I212&lt;&gt;"OK","",IF(G212&gt;0,"Overpaid",IF(F212=0,"Paid",IF(E212&gt;0,IF('Monthly close'!$B$4&gt;C212,"Part paid · overdue","Part paid"),IF('Monthly close'!$B$4&gt;C212,"Overdue","Open")))))</f>
        <v/>
      </c>
      <c r="I212">
        <f>IF(COUNTA(A212:D212)=0,"",IF(OR(A212="",OR(ISNUMBER(SEARCH("~*",A212)),ISNUMBER(SEARCH("~?",A212)),ISNUMBER(SEARCH("~~",A212)),A212&lt;&gt;TRIM(A212),ISNUMBER(FIND(LEFT(A212,1),"&lt;=&gt;"))),IFERROR(OR(NOT(ISNUMBER(B212)),B212&lt;1,DAY(B212)&lt;&gt;1),TRUE),NOT(ISNUMBER(C212)),C212&lt;1,NOT(ISNUMBER(D212)),D212&lt;=0),"Check inputs",IF(COUNTIFS($A$2:$A$251,A212,$B$2:$B$251,B212)&gt;1,"Duplicate unit/month","OK")))</f>
        <v/>
      </c>
    </row>
    <row r="213" spans="5:9">
      <c r="E213" s="5">
        <f>IF(I213&lt;&gt;"OK","",ROUND(SUMIFS('Payments'!$D$2:$D$251,'Payments'!$A$2:$A$251,A213,'Payments'!$B$2:$B$251,B213,'Payments'!$C$2:$C$251,"&lt;="&amp;'Monthly close'!$B$4,'Payments'!$G$2:$G$251,"OK"),2))</f>
        <v/>
      </c>
      <c r="F213" s="5">
        <f>IF(I213&lt;&gt;"OK","",MAX(0,ROUND(D213-E213,2)))</f>
        <v/>
      </c>
      <c r="G213" s="5">
        <f>IF(I213&lt;&gt;"OK","",MAX(0,ROUND(E213-D213,2)))</f>
        <v/>
      </c>
      <c r="H213">
        <f>IF(I213&lt;&gt;"OK","",IF(G213&gt;0,"Overpaid",IF(F213=0,"Paid",IF(E213&gt;0,IF('Monthly close'!$B$4&gt;C213,"Part paid · overdue","Part paid"),IF('Monthly close'!$B$4&gt;C213,"Overdue","Open")))))</f>
        <v/>
      </c>
      <c r="I213">
        <f>IF(COUNTA(A213:D213)=0,"",IF(OR(A213="",OR(ISNUMBER(SEARCH("~*",A213)),ISNUMBER(SEARCH("~?",A213)),ISNUMBER(SEARCH("~~",A213)),A213&lt;&gt;TRIM(A213),ISNUMBER(FIND(LEFT(A213,1),"&lt;=&gt;"))),IFERROR(OR(NOT(ISNUMBER(B213)),B213&lt;1,DAY(B213)&lt;&gt;1),TRUE),NOT(ISNUMBER(C213)),C213&lt;1,NOT(ISNUMBER(D213)),D213&lt;=0),"Check inputs",IF(COUNTIFS($A$2:$A$251,A213,$B$2:$B$251,B213)&gt;1,"Duplicate unit/month","OK")))</f>
        <v/>
      </c>
    </row>
    <row r="214" spans="5:9">
      <c r="E214" s="5">
        <f>IF(I214&lt;&gt;"OK","",ROUND(SUMIFS('Payments'!$D$2:$D$251,'Payments'!$A$2:$A$251,A214,'Payments'!$B$2:$B$251,B214,'Payments'!$C$2:$C$251,"&lt;="&amp;'Monthly close'!$B$4,'Payments'!$G$2:$G$251,"OK"),2))</f>
        <v/>
      </c>
      <c r="F214" s="5">
        <f>IF(I214&lt;&gt;"OK","",MAX(0,ROUND(D214-E214,2)))</f>
        <v/>
      </c>
      <c r="G214" s="5">
        <f>IF(I214&lt;&gt;"OK","",MAX(0,ROUND(E214-D214,2)))</f>
        <v/>
      </c>
      <c r="H214">
        <f>IF(I214&lt;&gt;"OK","",IF(G214&gt;0,"Overpaid",IF(F214=0,"Paid",IF(E214&gt;0,IF('Monthly close'!$B$4&gt;C214,"Part paid · overdue","Part paid"),IF('Monthly close'!$B$4&gt;C214,"Overdue","Open")))))</f>
        <v/>
      </c>
      <c r="I214">
        <f>IF(COUNTA(A214:D214)=0,"",IF(OR(A214="",OR(ISNUMBER(SEARCH("~*",A214)),ISNUMBER(SEARCH("~?",A214)),ISNUMBER(SEARCH("~~",A214)),A214&lt;&gt;TRIM(A214),ISNUMBER(FIND(LEFT(A214,1),"&lt;=&gt;"))),IFERROR(OR(NOT(ISNUMBER(B214)),B214&lt;1,DAY(B214)&lt;&gt;1),TRUE),NOT(ISNUMBER(C214)),C214&lt;1,NOT(ISNUMBER(D214)),D214&lt;=0),"Check inputs",IF(COUNTIFS($A$2:$A$251,A214,$B$2:$B$251,B214)&gt;1,"Duplicate unit/month","OK")))</f>
        <v/>
      </c>
    </row>
    <row r="215" spans="5:9">
      <c r="E215" s="5">
        <f>IF(I215&lt;&gt;"OK","",ROUND(SUMIFS('Payments'!$D$2:$D$251,'Payments'!$A$2:$A$251,A215,'Payments'!$B$2:$B$251,B215,'Payments'!$C$2:$C$251,"&lt;="&amp;'Monthly close'!$B$4,'Payments'!$G$2:$G$251,"OK"),2))</f>
        <v/>
      </c>
      <c r="F215" s="5">
        <f>IF(I215&lt;&gt;"OK","",MAX(0,ROUND(D215-E215,2)))</f>
        <v/>
      </c>
      <c r="G215" s="5">
        <f>IF(I215&lt;&gt;"OK","",MAX(0,ROUND(E215-D215,2)))</f>
        <v/>
      </c>
      <c r="H215">
        <f>IF(I215&lt;&gt;"OK","",IF(G215&gt;0,"Overpaid",IF(F215=0,"Paid",IF(E215&gt;0,IF('Monthly close'!$B$4&gt;C215,"Part paid · overdue","Part paid"),IF('Monthly close'!$B$4&gt;C215,"Overdue","Open")))))</f>
        <v/>
      </c>
      <c r="I215">
        <f>IF(COUNTA(A215:D215)=0,"",IF(OR(A215="",OR(ISNUMBER(SEARCH("~*",A215)),ISNUMBER(SEARCH("~?",A215)),ISNUMBER(SEARCH("~~",A215)),A215&lt;&gt;TRIM(A215),ISNUMBER(FIND(LEFT(A215,1),"&lt;=&gt;"))),IFERROR(OR(NOT(ISNUMBER(B215)),B215&lt;1,DAY(B215)&lt;&gt;1),TRUE),NOT(ISNUMBER(C215)),C215&lt;1,NOT(ISNUMBER(D215)),D215&lt;=0),"Check inputs",IF(COUNTIFS($A$2:$A$251,A215,$B$2:$B$251,B215)&gt;1,"Duplicate unit/month","OK")))</f>
        <v/>
      </c>
    </row>
    <row r="216" spans="5:9">
      <c r="E216" s="5">
        <f>IF(I216&lt;&gt;"OK","",ROUND(SUMIFS('Payments'!$D$2:$D$251,'Payments'!$A$2:$A$251,A216,'Payments'!$B$2:$B$251,B216,'Payments'!$C$2:$C$251,"&lt;="&amp;'Monthly close'!$B$4,'Payments'!$G$2:$G$251,"OK"),2))</f>
        <v/>
      </c>
      <c r="F216" s="5">
        <f>IF(I216&lt;&gt;"OK","",MAX(0,ROUND(D216-E216,2)))</f>
        <v/>
      </c>
      <c r="G216" s="5">
        <f>IF(I216&lt;&gt;"OK","",MAX(0,ROUND(E216-D216,2)))</f>
        <v/>
      </c>
      <c r="H216">
        <f>IF(I216&lt;&gt;"OK","",IF(G216&gt;0,"Overpaid",IF(F216=0,"Paid",IF(E216&gt;0,IF('Monthly close'!$B$4&gt;C216,"Part paid · overdue","Part paid"),IF('Monthly close'!$B$4&gt;C216,"Overdue","Open")))))</f>
        <v/>
      </c>
      <c r="I216">
        <f>IF(COUNTA(A216:D216)=0,"",IF(OR(A216="",OR(ISNUMBER(SEARCH("~*",A216)),ISNUMBER(SEARCH("~?",A216)),ISNUMBER(SEARCH("~~",A216)),A216&lt;&gt;TRIM(A216),ISNUMBER(FIND(LEFT(A216,1),"&lt;=&gt;"))),IFERROR(OR(NOT(ISNUMBER(B216)),B216&lt;1,DAY(B216)&lt;&gt;1),TRUE),NOT(ISNUMBER(C216)),C216&lt;1,NOT(ISNUMBER(D216)),D216&lt;=0),"Check inputs",IF(COUNTIFS($A$2:$A$251,A216,$B$2:$B$251,B216)&gt;1,"Duplicate unit/month","OK")))</f>
        <v/>
      </c>
    </row>
    <row r="217" spans="5:9">
      <c r="E217" s="5">
        <f>IF(I217&lt;&gt;"OK","",ROUND(SUMIFS('Payments'!$D$2:$D$251,'Payments'!$A$2:$A$251,A217,'Payments'!$B$2:$B$251,B217,'Payments'!$C$2:$C$251,"&lt;="&amp;'Monthly close'!$B$4,'Payments'!$G$2:$G$251,"OK"),2))</f>
        <v/>
      </c>
      <c r="F217" s="5">
        <f>IF(I217&lt;&gt;"OK","",MAX(0,ROUND(D217-E217,2)))</f>
        <v/>
      </c>
      <c r="G217" s="5">
        <f>IF(I217&lt;&gt;"OK","",MAX(0,ROUND(E217-D217,2)))</f>
        <v/>
      </c>
      <c r="H217">
        <f>IF(I217&lt;&gt;"OK","",IF(G217&gt;0,"Overpaid",IF(F217=0,"Paid",IF(E217&gt;0,IF('Monthly close'!$B$4&gt;C217,"Part paid · overdue","Part paid"),IF('Monthly close'!$B$4&gt;C217,"Overdue","Open")))))</f>
        <v/>
      </c>
      <c r="I217">
        <f>IF(COUNTA(A217:D217)=0,"",IF(OR(A217="",OR(ISNUMBER(SEARCH("~*",A217)),ISNUMBER(SEARCH("~?",A217)),ISNUMBER(SEARCH("~~",A217)),A217&lt;&gt;TRIM(A217),ISNUMBER(FIND(LEFT(A217,1),"&lt;=&gt;"))),IFERROR(OR(NOT(ISNUMBER(B217)),B217&lt;1,DAY(B217)&lt;&gt;1),TRUE),NOT(ISNUMBER(C217)),C217&lt;1,NOT(ISNUMBER(D217)),D217&lt;=0),"Check inputs",IF(COUNTIFS($A$2:$A$251,A217,$B$2:$B$251,B217)&gt;1,"Duplicate unit/month","OK")))</f>
        <v/>
      </c>
    </row>
    <row r="218" spans="5:9">
      <c r="E218" s="5">
        <f>IF(I218&lt;&gt;"OK","",ROUND(SUMIFS('Payments'!$D$2:$D$251,'Payments'!$A$2:$A$251,A218,'Payments'!$B$2:$B$251,B218,'Payments'!$C$2:$C$251,"&lt;="&amp;'Monthly close'!$B$4,'Payments'!$G$2:$G$251,"OK"),2))</f>
        <v/>
      </c>
      <c r="F218" s="5">
        <f>IF(I218&lt;&gt;"OK","",MAX(0,ROUND(D218-E218,2)))</f>
        <v/>
      </c>
      <c r="G218" s="5">
        <f>IF(I218&lt;&gt;"OK","",MAX(0,ROUND(E218-D218,2)))</f>
        <v/>
      </c>
      <c r="H218">
        <f>IF(I218&lt;&gt;"OK","",IF(G218&gt;0,"Overpaid",IF(F218=0,"Paid",IF(E218&gt;0,IF('Monthly close'!$B$4&gt;C218,"Part paid · overdue","Part paid"),IF('Monthly close'!$B$4&gt;C218,"Overdue","Open")))))</f>
        <v/>
      </c>
      <c r="I218">
        <f>IF(COUNTA(A218:D218)=0,"",IF(OR(A218="",OR(ISNUMBER(SEARCH("~*",A218)),ISNUMBER(SEARCH("~?",A218)),ISNUMBER(SEARCH("~~",A218)),A218&lt;&gt;TRIM(A218),ISNUMBER(FIND(LEFT(A218,1),"&lt;=&gt;"))),IFERROR(OR(NOT(ISNUMBER(B218)),B218&lt;1,DAY(B218)&lt;&gt;1),TRUE),NOT(ISNUMBER(C218)),C218&lt;1,NOT(ISNUMBER(D218)),D218&lt;=0),"Check inputs",IF(COUNTIFS($A$2:$A$251,A218,$B$2:$B$251,B218)&gt;1,"Duplicate unit/month","OK")))</f>
        <v/>
      </c>
    </row>
    <row r="219" spans="5:9">
      <c r="E219" s="5">
        <f>IF(I219&lt;&gt;"OK","",ROUND(SUMIFS('Payments'!$D$2:$D$251,'Payments'!$A$2:$A$251,A219,'Payments'!$B$2:$B$251,B219,'Payments'!$C$2:$C$251,"&lt;="&amp;'Monthly close'!$B$4,'Payments'!$G$2:$G$251,"OK"),2))</f>
        <v/>
      </c>
      <c r="F219" s="5">
        <f>IF(I219&lt;&gt;"OK","",MAX(0,ROUND(D219-E219,2)))</f>
        <v/>
      </c>
      <c r="G219" s="5">
        <f>IF(I219&lt;&gt;"OK","",MAX(0,ROUND(E219-D219,2)))</f>
        <v/>
      </c>
      <c r="H219">
        <f>IF(I219&lt;&gt;"OK","",IF(G219&gt;0,"Overpaid",IF(F219=0,"Paid",IF(E219&gt;0,IF('Monthly close'!$B$4&gt;C219,"Part paid · overdue","Part paid"),IF('Monthly close'!$B$4&gt;C219,"Overdue","Open")))))</f>
        <v/>
      </c>
      <c r="I219">
        <f>IF(COUNTA(A219:D219)=0,"",IF(OR(A219="",OR(ISNUMBER(SEARCH("~*",A219)),ISNUMBER(SEARCH("~?",A219)),ISNUMBER(SEARCH("~~",A219)),A219&lt;&gt;TRIM(A219),ISNUMBER(FIND(LEFT(A219,1),"&lt;=&gt;"))),IFERROR(OR(NOT(ISNUMBER(B219)),B219&lt;1,DAY(B219)&lt;&gt;1),TRUE),NOT(ISNUMBER(C219)),C219&lt;1,NOT(ISNUMBER(D219)),D219&lt;=0),"Check inputs",IF(COUNTIFS($A$2:$A$251,A219,$B$2:$B$251,B219)&gt;1,"Duplicate unit/month","OK")))</f>
        <v/>
      </c>
    </row>
    <row r="220" spans="5:9">
      <c r="E220" s="5">
        <f>IF(I220&lt;&gt;"OK","",ROUND(SUMIFS('Payments'!$D$2:$D$251,'Payments'!$A$2:$A$251,A220,'Payments'!$B$2:$B$251,B220,'Payments'!$C$2:$C$251,"&lt;="&amp;'Monthly close'!$B$4,'Payments'!$G$2:$G$251,"OK"),2))</f>
        <v/>
      </c>
      <c r="F220" s="5">
        <f>IF(I220&lt;&gt;"OK","",MAX(0,ROUND(D220-E220,2)))</f>
        <v/>
      </c>
      <c r="G220" s="5">
        <f>IF(I220&lt;&gt;"OK","",MAX(0,ROUND(E220-D220,2)))</f>
        <v/>
      </c>
      <c r="H220">
        <f>IF(I220&lt;&gt;"OK","",IF(G220&gt;0,"Overpaid",IF(F220=0,"Paid",IF(E220&gt;0,IF('Monthly close'!$B$4&gt;C220,"Part paid · overdue","Part paid"),IF('Monthly close'!$B$4&gt;C220,"Overdue","Open")))))</f>
        <v/>
      </c>
      <c r="I220">
        <f>IF(COUNTA(A220:D220)=0,"",IF(OR(A220="",OR(ISNUMBER(SEARCH("~*",A220)),ISNUMBER(SEARCH("~?",A220)),ISNUMBER(SEARCH("~~",A220)),A220&lt;&gt;TRIM(A220),ISNUMBER(FIND(LEFT(A220,1),"&lt;=&gt;"))),IFERROR(OR(NOT(ISNUMBER(B220)),B220&lt;1,DAY(B220)&lt;&gt;1),TRUE),NOT(ISNUMBER(C220)),C220&lt;1,NOT(ISNUMBER(D220)),D220&lt;=0),"Check inputs",IF(COUNTIFS($A$2:$A$251,A220,$B$2:$B$251,B220)&gt;1,"Duplicate unit/month","OK")))</f>
        <v/>
      </c>
    </row>
    <row r="221" spans="5:9">
      <c r="E221" s="5">
        <f>IF(I221&lt;&gt;"OK","",ROUND(SUMIFS('Payments'!$D$2:$D$251,'Payments'!$A$2:$A$251,A221,'Payments'!$B$2:$B$251,B221,'Payments'!$C$2:$C$251,"&lt;="&amp;'Monthly close'!$B$4,'Payments'!$G$2:$G$251,"OK"),2))</f>
        <v/>
      </c>
      <c r="F221" s="5">
        <f>IF(I221&lt;&gt;"OK","",MAX(0,ROUND(D221-E221,2)))</f>
        <v/>
      </c>
      <c r="G221" s="5">
        <f>IF(I221&lt;&gt;"OK","",MAX(0,ROUND(E221-D221,2)))</f>
        <v/>
      </c>
      <c r="H221">
        <f>IF(I221&lt;&gt;"OK","",IF(G221&gt;0,"Overpaid",IF(F221=0,"Paid",IF(E221&gt;0,IF('Monthly close'!$B$4&gt;C221,"Part paid · overdue","Part paid"),IF('Monthly close'!$B$4&gt;C221,"Overdue","Open")))))</f>
        <v/>
      </c>
      <c r="I221">
        <f>IF(COUNTA(A221:D221)=0,"",IF(OR(A221="",OR(ISNUMBER(SEARCH("~*",A221)),ISNUMBER(SEARCH("~?",A221)),ISNUMBER(SEARCH("~~",A221)),A221&lt;&gt;TRIM(A221),ISNUMBER(FIND(LEFT(A221,1),"&lt;=&gt;"))),IFERROR(OR(NOT(ISNUMBER(B221)),B221&lt;1,DAY(B221)&lt;&gt;1),TRUE),NOT(ISNUMBER(C221)),C221&lt;1,NOT(ISNUMBER(D221)),D221&lt;=0),"Check inputs",IF(COUNTIFS($A$2:$A$251,A221,$B$2:$B$251,B221)&gt;1,"Duplicate unit/month","OK")))</f>
        <v/>
      </c>
    </row>
    <row r="222" spans="5:9">
      <c r="E222" s="5">
        <f>IF(I222&lt;&gt;"OK","",ROUND(SUMIFS('Payments'!$D$2:$D$251,'Payments'!$A$2:$A$251,A222,'Payments'!$B$2:$B$251,B222,'Payments'!$C$2:$C$251,"&lt;="&amp;'Monthly close'!$B$4,'Payments'!$G$2:$G$251,"OK"),2))</f>
        <v/>
      </c>
      <c r="F222" s="5">
        <f>IF(I222&lt;&gt;"OK","",MAX(0,ROUND(D222-E222,2)))</f>
        <v/>
      </c>
      <c r="G222" s="5">
        <f>IF(I222&lt;&gt;"OK","",MAX(0,ROUND(E222-D222,2)))</f>
        <v/>
      </c>
      <c r="H222">
        <f>IF(I222&lt;&gt;"OK","",IF(G222&gt;0,"Overpaid",IF(F222=0,"Paid",IF(E222&gt;0,IF('Monthly close'!$B$4&gt;C222,"Part paid · overdue","Part paid"),IF('Monthly close'!$B$4&gt;C222,"Overdue","Open")))))</f>
        <v/>
      </c>
      <c r="I222">
        <f>IF(COUNTA(A222:D222)=0,"",IF(OR(A222="",OR(ISNUMBER(SEARCH("~*",A222)),ISNUMBER(SEARCH("~?",A222)),ISNUMBER(SEARCH("~~",A222)),A222&lt;&gt;TRIM(A222),ISNUMBER(FIND(LEFT(A222,1),"&lt;=&gt;"))),IFERROR(OR(NOT(ISNUMBER(B222)),B222&lt;1,DAY(B222)&lt;&gt;1),TRUE),NOT(ISNUMBER(C222)),C222&lt;1,NOT(ISNUMBER(D222)),D222&lt;=0),"Check inputs",IF(COUNTIFS($A$2:$A$251,A222,$B$2:$B$251,B222)&gt;1,"Duplicate unit/month","OK")))</f>
        <v/>
      </c>
    </row>
    <row r="223" spans="5:9">
      <c r="E223" s="5">
        <f>IF(I223&lt;&gt;"OK","",ROUND(SUMIFS('Payments'!$D$2:$D$251,'Payments'!$A$2:$A$251,A223,'Payments'!$B$2:$B$251,B223,'Payments'!$C$2:$C$251,"&lt;="&amp;'Monthly close'!$B$4,'Payments'!$G$2:$G$251,"OK"),2))</f>
        <v/>
      </c>
      <c r="F223" s="5">
        <f>IF(I223&lt;&gt;"OK","",MAX(0,ROUND(D223-E223,2)))</f>
        <v/>
      </c>
      <c r="G223" s="5">
        <f>IF(I223&lt;&gt;"OK","",MAX(0,ROUND(E223-D223,2)))</f>
        <v/>
      </c>
      <c r="H223">
        <f>IF(I223&lt;&gt;"OK","",IF(G223&gt;0,"Overpaid",IF(F223=0,"Paid",IF(E223&gt;0,IF('Monthly close'!$B$4&gt;C223,"Part paid · overdue","Part paid"),IF('Monthly close'!$B$4&gt;C223,"Overdue","Open")))))</f>
        <v/>
      </c>
      <c r="I223">
        <f>IF(COUNTA(A223:D223)=0,"",IF(OR(A223="",OR(ISNUMBER(SEARCH("~*",A223)),ISNUMBER(SEARCH("~?",A223)),ISNUMBER(SEARCH("~~",A223)),A223&lt;&gt;TRIM(A223),ISNUMBER(FIND(LEFT(A223,1),"&lt;=&gt;"))),IFERROR(OR(NOT(ISNUMBER(B223)),B223&lt;1,DAY(B223)&lt;&gt;1),TRUE),NOT(ISNUMBER(C223)),C223&lt;1,NOT(ISNUMBER(D223)),D223&lt;=0),"Check inputs",IF(COUNTIFS($A$2:$A$251,A223,$B$2:$B$251,B223)&gt;1,"Duplicate unit/month","OK")))</f>
        <v/>
      </c>
    </row>
    <row r="224" spans="5:9">
      <c r="E224" s="5">
        <f>IF(I224&lt;&gt;"OK","",ROUND(SUMIFS('Payments'!$D$2:$D$251,'Payments'!$A$2:$A$251,A224,'Payments'!$B$2:$B$251,B224,'Payments'!$C$2:$C$251,"&lt;="&amp;'Monthly close'!$B$4,'Payments'!$G$2:$G$251,"OK"),2))</f>
        <v/>
      </c>
      <c r="F224" s="5">
        <f>IF(I224&lt;&gt;"OK","",MAX(0,ROUND(D224-E224,2)))</f>
        <v/>
      </c>
      <c r="G224" s="5">
        <f>IF(I224&lt;&gt;"OK","",MAX(0,ROUND(E224-D224,2)))</f>
        <v/>
      </c>
      <c r="H224">
        <f>IF(I224&lt;&gt;"OK","",IF(G224&gt;0,"Overpaid",IF(F224=0,"Paid",IF(E224&gt;0,IF('Monthly close'!$B$4&gt;C224,"Part paid · overdue","Part paid"),IF('Monthly close'!$B$4&gt;C224,"Overdue","Open")))))</f>
        <v/>
      </c>
      <c r="I224">
        <f>IF(COUNTA(A224:D224)=0,"",IF(OR(A224="",OR(ISNUMBER(SEARCH("~*",A224)),ISNUMBER(SEARCH("~?",A224)),ISNUMBER(SEARCH("~~",A224)),A224&lt;&gt;TRIM(A224),ISNUMBER(FIND(LEFT(A224,1),"&lt;=&gt;"))),IFERROR(OR(NOT(ISNUMBER(B224)),B224&lt;1,DAY(B224)&lt;&gt;1),TRUE),NOT(ISNUMBER(C224)),C224&lt;1,NOT(ISNUMBER(D224)),D224&lt;=0),"Check inputs",IF(COUNTIFS($A$2:$A$251,A224,$B$2:$B$251,B224)&gt;1,"Duplicate unit/month","OK")))</f>
        <v/>
      </c>
    </row>
    <row r="225" spans="5:9">
      <c r="E225" s="5">
        <f>IF(I225&lt;&gt;"OK","",ROUND(SUMIFS('Payments'!$D$2:$D$251,'Payments'!$A$2:$A$251,A225,'Payments'!$B$2:$B$251,B225,'Payments'!$C$2:$C$251,"&lt;="&amp;'Monthly close'!$B$4,'Payments'!$G$2:$G$251,"OK"),2))</f>
        <v/>
      </c>
      <c r="F225" s="5">
        <f>IF(I225&lt;&gt;"OK","",MAX(0,ROUND(D225-E225,2)))</f>
        <v/>
      </c>
      <c r="G225" s="5">
        <f>IF(I225&lt;&gt;"OK","",MAX(0,ROUND(E225-D225,2)))</f>
        <v/>
      </c>
      <c r="H225">
        <f>IF(I225&lt;&gt;"OK","",IF(G225&gt;0,"Overpaid",IF(F225=0,"Paid",IF(E225&gt;0,IF('Monthly close'!$B$4&gt;C225,"Part paid · overdue","Part paid"),IF('Monthly close'!$B$4&gt;C225,"Overdue","Open")))))</f>
        <v/>
      </c>
      <c r="I225">
        <f>IF(COUNTA(A225:D225)=0,"",IF(OR(A225="",OR(ISNUMBER(SEARCH("~*",A225)),ISNUMBER(SEARCH("~?",A225)),ISNUMBER(SEARCH("~~",A225)),A225&lt;&gt;TRIM(A225),ISNUMBER(FIND(LEFT(A225,1),"&lt;=&gt;"))),IFERROR(OR(NOT(ISNUMBER(B225)),B225&lt;1,DAY(B225)&lt;&gt;1),TRUE),NOT(ISNUMBER(C225)),C225&lt;1,NOT(ISNUMBER(D225)),D225&lt;=0),"Check inputs",IF(COUNTIFS($A$2:$A$251,A225,$B$2:$B$251,B225)&gt;1,"Duplicate unit/month","OK")))</f>
        <v/>
      </c>
    </row>
    <row r="226" spans="5:9">
      <c r="E226" s="5">
        <f>IF(I226&lt;&gt;"OK","",ROUND(SUMIFS('Payments'!$D$2:$D$251,'Payments'!$A$2:$A$251,A226,'Payments'!$B$2:$B$251,B226,'Payments'!$C$2:$C$251,"&lt;="&amp;'Monthly close'!$B$4,'Payments'!$G$2:$G$251,"OK"),2))</f>
        <v/>
      </c>
      <c r="F226" s="5">
        <f>IF(I226&lt;&gt;"OK","",MAX(0,ROUND(D226-E226,2)))</f>
        <v/>
      </c>
      <c r="G226" s="5">
        <f>IF(I226&lt;&gt;"OK","",MAX(0,ROUND(E226-D226,2)))</f>
        <v/>
      </c>
      <c r="H226">
        <f>IF(I226&lt;&gt;"OK","",IF(G226&gt;0,"Overpaid",IF(F226=0,"Paid",IF(E226&gt;0,IF('Monthly close'!$B$4&gt;C226,"Part paid · overdue","Part paid"),IF('Monthly close'!$B$4&gt;C226,"Overdue","Open")))))</f>
        <v/>
      </c>
      <c r="I226">
        <f>IF(COUNTA(A226:D226)=0,"",IF(OR(A226="",OR(ISNUMBER(SEARCH("~*",A226)),ISNUMBER(SEARCH("~?",A226)),ISNUMBER(SEARCH("~~",A226)),A226&lt;&gt;TRIM(A226),ISNUMBER(FIND(LEFT(A226,1),"&lt;=&gt;"))),IFERROR(OR(NOT(ISNUMBER(B226)),B226&lt;1,DAY(B226)&lt;&gt;1),TRUE),NOT(ISNUMBER(C226)),C226&lt;1,NOT(ISNUMBER(D226)),D226&lt;=0),"Check inputs",IF(COUNTIFS($A$2:$A$251,A226,$B$2:$B$251,B226)&gt;1,"Duplicate unit/month","OK")))</f>
        <v/>
      </c>
    </row>
    <row r="227" spans="5:9">
      <c r="E227" s="5">
        <f>IF(I227&lt;&gt;"OK","",ROUND(SUMIFS('Payments'!$D$2:$D$251,'Payments'!$A$2:$A$251,A227,'Payments'!$B$2:$B$251,B227,'Payments'!$C$2:$C$251,"&lt;="&amp;'Monthly close'!$B$4,'Payments'!$G$2:$G$251,"OK"),2))</f>
        <v/>
      </c>
      <c r="F227" s="5">
        <f>IF(I227&lt;&gt;"OK","",MAX(0,ROUND(D227-E227,2)))</f>
        <v/>
      </c>
      <c r="G227" s="5">
        <f>IF(I227&lt;&gt;"OK","",MAX(0,ROUND(E227-D227,2)))</f>
        <v/>
      </c>
      <c r="H227">
        <f>IF(I227&lt;&gt;"OK","",IF(G227&gt;0,"Overpaid",IF(F227=0,"Paid",IF(E227&gt;0,IF('Monthly close'!$B$4&gt;C227,"Part paid · overdue","Part paid"),IF('Monthly close'!$B$4&gt;C227,"Overdue","Open")))))</f>
        <v/>
      </c>
      <c r="I227">
        <f>IF(COUNTA(A227:D227)=0,"",IF(OR(A227="",OR(ISNUMBER(SEARCH("~*",A227)),ISNUMBER(SEARCH("~?",A227)),ISNUMBER(SEARCH("~~",A227)),A227&lt;&gt;TRIM(A227),ISNUMBER(FIND(LEFT(A227,1),"&lt;=&gt;"))),IFERROR(OR(NOT(ISNUMBER(B227)),B227&lt;1,DAY(B227)&lt;&gt;1),TRUE),NOT(ISNUMBER(C227)),C227&lt;1,NOT(ISNUMBER(D227)),D227&lt;=0),"Check inputs",IF(COUNTIFS($A$2:$A$251,A227,$B$2:$B$251,B227)&gt;1,"Duplicate unit/month","OK")))</f>
        <v/>
      </c>
    </row>
    <row r="228" spans="5:9">
      <c r="E228" s="5">
        <f>IF(I228&lt;&gt;"OK","",ROUND(SUMIFS('Payments'!$D$2:$D$251,'Payments'!$A$2:$A$251,A228,'Payments'!$B$2:$B$251,B228,'Payments'!$C$2:$C$251,"&lt;="&amp;'Monthly close'!$B$4,'Payments'!$G$2:$G$251,"OK"),2))</f>
        <v/>
      </c>
      <c r="F228" s="5">
        <f>IF(I228&lt;&gt;"OK","",MAX(0,ROUND(D228-E228,2)))</f>
        <v/>
      </c>
      <c r="G228" s="5">
        <f>IF(I228&lt;&gt;"OK","",MAX(0,ROUND(E228-D228,2)))</f>
        <v/>
      </c>
      <c r="H228">
        <f>IF(I228&lt;&gt;"OK","",IF(G228&gt;0,"Overpaid",IF(F228=0,"Paid",IF(E228&gt;0,IF('Monthly close'!$B$4&gt;C228,"Part paid · overdue","Part paid"),IF('Monthly close'!$B$4&gt;C228,"Overdue","Open")))))</f>
        <v/>
      </c>
      <c r="I228">
        <f>IF(COUNTA(A228:D228)=0,"",IF(OR(A228="",OR(ISNUMBER(SEARCH("~*",A228)),ISNUMBER(SEARCH("~?",A228)),ISNUMBER(SEARCH("~~",A228)),A228&lt;&gt;TRIM(A228),ISNUMBER(FIND(LEFT(A228,1),"&lt;=&gt;"))),IFERROR(OR(NOT(ISNUMBER(B228)),B228&lt;1,DAY(B228)&lt;&gt;1),TRUE),NOT(ISNUMBER(C228)),C228&lt;1,NOT(ISNUMBER(D228)),D228&lt;=0),"Check inputs",IF(COUNTIFS($A$2:$A$251,A228,$B$2:$B$251,B228)&gt;1,"Duplicate unit/month","OK")))</f>
        <v/>
      </c>
    </row>
    <row r="229" spans="5:9">
      <c r="E229" s="5">
        <f>IF(I229&lt;&gt;"OK","",ROUND(SUMIFS('Payments'!$D$2:$D$251,'Payments'!$A$2:$A$251,A229,'Payments'!$B$2:$B$251,B229,'Payments'!$C$2:$C$251,"&lt;="&amp;'Monthly close'!$B$4,'Payments'!$G$2:$G$251,"OK"),2))</f>
        <v/>
      </c>
      <c r="F229" s="5">
        <f>IF(I229&lt;&gt;"OK","",MAX(0,ROUND(D229-E229,2)))</f>
        <v/>
      </c>
      <c r="G229" s="5">
        <f>IF(I229&lt;&gt;"OK","",MAX(0,ROUND(E229-D229,2)))</f>
        <v/>
      </c>
      <c r="H229">
        <f>IF(I229&lt;&gt;"OK","",IF(G229&gt;0,"Overpaid",IF(F229=0,"Paid",IF(E229&gt;0,IF('Monthly close'!$B$4&gt;C229,"Part paid · overdue","Part paid"),IF('Monthly close'!$B$4&gt;C229,"Overdue","Open")))))</f>
        <v/>
      </c>
      <c r="I229">
        <f>IF(COUNTA(A229:D229)=0,"",IF(OR(A229="",OR(ISNUMBER(SEARCH("~*",A229)),ISNUMBER(SEARCH("~?",A229)),ISNUMBER(SEARCH("~~",A229)),A229&lt;&gt;TRIM(A229),ISNUMBER(FIND(LEFT(A229,1),"&lt;=&gt;"))),IFERROR(OR(NOT(ISNUMBER(B229)),B229&lt;1,DAY(B229)&lt;&gt;1),TRUE),NOT(ISNUMBER(C229)),C229&lt;1,NOT(ISNUMBER(D229)),D229&lt;=0),"Check inputs",IF(COUNTIFS($A$2:$A$251,A229,$B$2:$B$251,B229)&gt;1,"Duplicate unit/month","OK")))</f>
        <v/>
      </c>
    </row>
    <row r="230" spans="5:9">
      <c r="E230" s="5">
        <f>IF(I230&lt;&gt;"OK","",ROUND(SUMIFS('Payments'!$D$2:$D$251,'Payments'!$A$2:$A$251,A230,'Payments'!$B$2:$B$251,B230,'Payments'!$C$2:$C$251,"&lt;="&amp;'Monthly close'!$B$4,'Payments'!$G$2:$G$251,"OK"),2))</f>
        <v/>
      </c>
      <c r="F230" s="5">
        <f>IF(I230&lt;&gt;"OK","",MAX(0,ROUND(D230-E230,2)))</f>
        <v/>
      </c>
      <c r="G230" s="5">
        <f>IF(I230&lt;&gt;"OK","",MAX(0,ROUND(E230-D230,2)))</f>
        <v/>
      </c>
      <c r="H230">
        <f>IF(I230&lt;&gt;"OK","",IF(G230&gt;0,"Overpaid",IF(F230=0,"Paid",IF(E230&gt;0,IF('Monthly close'!$B$4&gt;C230,"Part paid · overdue","Part paid"),IF('Monthly close'!$B$4&gt;C230,"Overdue","Open")))))</f>
        <v/>
      </c>
      <c r="I230">
        <f>IF(COUNTA(A230:D230)=0,"",IF(OR(A230="",OR(ISNUMBER(SEARCH("~*",A230)),ISNUMBER(SEARCH("~?",A230)),ISNUMBER(SEARCH("~~",A230)),A230&lt;&gt;TRIM(A230),ISNUMBER(FIND(LEFT(A230,1),"&lt;=&gt;"))),IFERROR(OR(NOT(ISNUMBER(B230)),B230&lt;1,DAY(B230)&lt;&gt;1),TRUE),NOT(ISNUMBER(C230)),C230&lt;1,NOT(ISNUMBER(D230)),D230&lt;=0),"Check inputs",IF(COUNTIFS($A$2:$A$251,A230,$B$2:$B$251,B230)&gt;1,"Duplicate unit/month","OK")))</f>
        <v/>
      </c>
    </row>
    <row r="231" spans="5:9">
      <c r="E231" s="5">
        <f>IF(I231&lt;&gt;"OK","",ROUND(SUMIFS('Payments'!$D$2:$D$251,'Payments'!$A$2:$A$251,A231,'Payments'!$B$2:$B$251,B231,'Payments'!$C$2:$C$251,"&lt;="&amp;'Monthly close'!$B$4,'Payments'!$G$2:$G$251,"OK"),2))</f>
        <v/>
      </c>
      <c r="F231" s="5">
        <f>IF(I231&lt;&gt;"OK","",MAX(0,ROUND(D231-E231,2)))</f>
        <v/>
      </c>
      <c r="G231" s="5">
        <f>IF(I231&lt;&gt;"OK","",MAX(0,ROUND(E231-D231,2)))</f>
        <v/>
      </c>
      <c r="H231">
        <f>IF(I231&lt;&gt;"OK","",IF(G231&gt;0,"Overpaid",IF(F231=0,"Paid",IF(E231&gt;0,IF('Monthly close'!$B$4&gt;C231,"Part paid · overdue","Part paid"),IF('Monthly close'!$B$4&gt;C231,"Overdue","Open")))))</f>
        <v/>
      </c>
      <c r="I231">
        <f>IF(COUNTA(A231:D231)=0,"",IF(OR(A231="",OR(ISNUMBER(SEARCH("~*",A231)),ISNUMBER(SEARCH("~?",A231)),ISNUMBER(SEARCH("~~",A231)),A231&lt;&gt;TRIM(A231),ISNUMBER(FIND(LEFT(A231,1),"&lt;=&gt;"))),IFERROR(OR(NOT(ISNUMBER(B231)),B231&lt;1,DAY(B231)&lt;&gt;1),TRUE),NOT(ISNUMBER(C231)),C231&lt;1,NOT(ISNUMBER(D231)),D231&lt;=0),"Check inputs",IF(COUNTIFS($A$2:$A$251,A231,$B$2:$B$251,B231)&gt;1,"Duplicate unit/month","OK")))</f>
        <v/>
      </c>
    </row>
    <row r="232" spans="5:9">
      <c r="E232" s="5">
        <f>IF(I232&lt;&gt;"OK","",ROUND(SUMIFS('Payments'!$D$2:$D$251,'Payments'!$A$2:$A$251,A232,'Payments'!$B$2:$B$251,B232,'Payments'!$C$2:$C$251,"&lt;="&amp;'Monthly close'!$B$4,'Payments'!$G$2:$G$251,"OK"),2))</f>
        <v/>
      </c>
      <c r="F232" s="5">
        <f>IF(I232&lt;&gt;"OK","",MAX(0,ROUND(D232-E232,2)))</f>
        <v/>
      </c>
      <c r="G232" s="5">
        <f>IF(I232&lt;&gt;"OK","",MAX(0,ROUND(E232-D232,2)))</f>
        <v/>
      </c>
      <c r="H232">
        <f>IF(I232&lt;&gt;"OK","",IF(G232&gt;0,"Overpaid",IF(F232=0,"Paid",IF(E232&gt;0,IF('Monthly close'!$B$4&gt;C232,"Part paid · overdue","Part paid"),IF('Monthly close'!$B$4&gt;C232,"Overdue","Open")))))</f>
        <v/>
      </c>
      <c r="I232">
        <f>IF(COUNTA(A232:D232)=0,"",IF(OR(A232="",OR(ISNUMBER(SEARCH("~*",A232)),ISNUMBER(SEARCH("~?",A232)),ISNUMBER(SEARCH("~~",A232)),A232&lt;&gt;TRIM(A232),ISNUMBER(FIND(LEFT(A232,1),"&lt;=&gt;"))),IFERROR(OR(NOT(ISNUMBER(B232)),B232&lt;1,DAY(B232)&lt;&gt;1),TRUE),NOT(ISNUMBER(C232)),C232&lt;1,NOT(ISNUMBER(D232)),D232&lt;=0),"Check inputs",IF(COUNTIFS($A$2:$A$251,A232,$B$2:$B$251,B232)&gt;1,"Duplicate unit/month","OK")))</f>
        <v/>
      </c>
    </row>
    <row r="233" spans="5:9">
      <c r="E233" s="5">
        <f>IF(I233&lt;&gt;"OK","",ROUND(SUMIFS('Payments'!$D$2:$D$251,'Payments'!$A$2:$A$251,A233,'Payments'!$B$2:$B$251,B233,'Payments'!$C$2:$C$251,"&lt;="&amp;'Monthly close'!$B$4,'Payments'!$G$2:$G$251,"OK"),2))</f>
        <v/>
      </c>
      <c r="F233" s="5">
        <f>IF(I233&lt;&gt;"OK","",MAX(0,ROUND(D233-E233,2)))</f>
        <v/>
      </c>
      <c r="G233" s="5">
        <f>IF(I233&lt;&gt;"OK","",MAX(0,ROUND(E233-D233,2)))</f>
        <v/>
      </c>
      <c r="H233">
        <f>IF(I233&lt;&gt;"OK","",IF(G233&gt;0,"Overpaid",IF(F233=0,"Paid",IF(E233&gt;0,IF('Monthly close'!$B$4&gt;C233,"Part paid · overdue","Part paid"),IF('Monthly close'!$B$4&gt;C233,"Overdue","Open")))))</f>
        <v/>
      </c>
      <c r="I233">
        <f>IF(COUNTA(A233:D233)=0,"",IF(OR(A233="",OR(ISNUMBER(SEARCH("~*",A233)),ISNUMBER(SEARCH("~?",A233)),ISNUMBER(SEARCH("~~",A233)),A233&lt;&gt;TRIM(A233),ISNUMBER(FIND(LEFT(A233,1),"&lt;=&gt;"))),IFERROR(OR(NOT(ISNUMBER(B233)),B233&lt;1,DAY(B233)&lt;&gt;1),TRUE),NOT(ISNUMBER(C233)),C233&lt;1,NOT(ISNUMBER(D233)),D233&lt;=0),"Check inputs",IF(COUNTIFS($A$2:$A$251,A233,$B$2:$B$251,B233)&gt;1,"Duplicate unit/month","OK")))</f>
        <v/>
      </c>
    </row>
    <row r="234" spans="5:9">
      <c r="E234" s="5">
        <f>IF(I234&lt;&gt;"OK","",ROUND(SUMIFS('Payments'!$D$2:$D$251,'Payments'!$A$2:$A$251,A234,'Payments'!$B$2:$B$251,B234,'Payments'!$C$2:$C$251,"&lt;="&amp;'Monthly close'!$B$4,'Payments'!$G$2:$G$251,"OK"),2))</f>
        <v/>
      </c>
      <c r="F234" s="5">
        <f>IF(I234&lt;&gt;"OK","",MAX(0,ROUND(D234-E234,2)))</f>
        <v/>
      </c>
      <c r="G234" s="5">
        <f>IF(I234&lt;&gt;"OK","",MAX(0,ROUND(E234-D234,2)))</f>
        <v/>
      </c>
      <c r="H234">
        <f>IF(I234&lt;&gt;"OK","",IF(G234&gt;0,"Overpaid",IF(F234=0,"Paid",IF(E234&gt;0,IF('Monthly close'!$B$4&gt;C234,"Part paid · overdue","Part paid"),IF('Monthly close'!$B$4&gt;C234,"Overdue","Open")))))</f>
        <v/>
      </c>
      <c r="I234">
        <f>IF(COUNTA(A234:D234)=0,"",IF(OR(A234="",OR(ISNUMBER(SEARCH("~*",A234)),ISNUMBER(SEARCH("~?",A234)),ISNUMBER(SEARCH("~~",A234)),A234&lt;&gt;TRIM(A234),ISNUMBER(FIND(LEFT(A234,1),"&lt;=&gt;"))),IFERROR(OR(NOT(ISNUMBER(B234)),B234&lt;1,DAY(B234)&lt;&gt;1),TRUE),NOT(ISNUMBER(C234)),C234&lt;1,NOT(ISNUMBER(D234)),D234&lt;=0),"Check inputs",IF(COUNTIFS($A$2:$A$251,A234,$B$2:$B$251,B234)&gt;1,"Duplicate unit/month","OK")))</f>
        <v/>
      </c>
    </row>
    <row r="235" spans="5:9">
      <c r="E235" s="5">
        <f>IF(I235&lt;&gt;"OK","",ROUND(SUMIFS('Payments'!$D$2:$D$251,'Payments'!$A$2:$A$251,A235,'Payments'!$B$2:$B$251,B235,'Payments'!$C$2:$C$251,"&lt;="&amp;'Monthly close'!$B$4,'Payments'!$G$2:$G$251,"OK"),2))</f>
        <v/>
      </c>
      <c r="F235" s="5">
        <f>IF(I235&lt;&gt;"OK","",MAX(0,ROUND(D235-E235,2)))</f>
        <v/>
      </c>
      <c r="G235" s="5">
        <f>IF(I235&lt;&gt;"OK","",MAX(0,ROUND(E235-D235,2)))</f>
        <v/>
      </c>
      <c r="H235">
        <f>IF(I235&lt;&gt;"OK","",IF(G235&gt;0,"Overpaid",IF(F235=0,"Paid",IF(E235&gt;0,IF('Monthly close'!$B$4&gt;C235,"Part paid · overdue","Part paid"),IF('Monthly close'!$B$4&gt;C235,"Overdue","Open")))))</f>
        <v/>
      </c>
      <c r="I235">
        <f>IF(COUNTA(A235:D235)=0,"",IF(OR(A235="",OR(ISNUMBER(SEARCH("~*",A235)),ISNUMBER(SEARCH("~?",A235)),ISNUMBER(SEARCH("~~",A235)),A235&lt;&gt;TRIM(A235),ISNUMBER(FIND(LEFT(A235,1),"&lt;=&gt;"))),IFERROR(OR(NOT(ISNUMBER(B235)),B235&lt;1,DAY(B235)&lt;&gt;1),TRUE),NOT(ISNUMBER(C235)),C235&lt;1,NOT(ISNUMBER(D235)),D235&lt;=0),"Check inputs",IF(COUNTIFS($A$2:$A$251,A235,$B$2:$B$251,B235)&gt;1,"Duplicate unit/month","OK")))</f>
        <v/>
      </c>
    </row>
    <row r="236" spans="5:9">
      <c r="E236" s="5">
        <f>IF(I236&lt;&gt;"OK","",ROUND(SUMIFS('Payments'!$D$2:$D$251,'Payments'!$A$2:$A$251,A236,'Payments'!$B$2:$B$251,B236,'Payments'!$C$2:$C$251,"&lt;="&amp;'Monthly close'!$B$4,'Payments'!$G$2:$G$251,"OK"),2))</f>
        <v/>
      </c>
      <c r="F236" s="5">
        <f>IF(I236&lt;&gt;"OK","",MAX(0,ROUND(D236-E236,2)))</f>
        <v/>
      </c>
      <c r="G236" s="5">
        <f>IF(I236&lt;&gt;"OK","",MAX(0,ROUND(E236-D236,2)))</f>
        <v/>
      </c>
      <c r="H236">
        <f>IF(I236&lt;&gt;"OK","",IF(G236&gt;0,"Overpaid",IF(F236=0,"Paid",IF(E236&gt;0,IF('Monthly close'!$B$4&gt;C236,"Part paid · overdue","Part paid"),IF('Monthly close'!$B$4&gt;C236,"Overdue","Open")))))</f>
        <v/>
      </c>
      <c r="I236">
        <f>IF(COUNTA(A236:D236)=0,"",IF(OR(A236="",OR(ISNUMBER(SEARCH("~*",A236)),ISNUMBER(SEARCH("~?",A236)),ISNUMBER(SEARCH("~~",A236)),A236&lt;&gt;TRIM(A236),ISNUMBER(FIND(LEFT(A236,1),"&lt;=&gt;"))),IFERROR(OR(NOT(ISNUMBER(B236)),B236&lt;1,DAY(B236)&lt;&gt;1),TRUE),NOT(ISNUMBER(C236)),C236&lt;1,NOT(ISNUMBER(D236)),D236&lt;=0),"Check inputs",IF(COUNTIFS($A$2:$A$251,A236,$B$2:$B$251,B236)&gt;1,"Duplicate unit/month","OK")))</f>
        <v/>
      </c>
    </row>
    <row r="237" spans="5:9">
      <c r="E237" s="5">
        <f>IF(I237&lt;&gt;"OK","",ROUND(SUMIFS('Payments'!$D$2:$D$251,'Payments'!$A$2:$A$251,A237,'Payments'!$B$2:$B$251,B237,'Payments'!$C$2:$C$251,"&lt;="&amp;'Monthly close'!$B$4,'Payments'!$G$2:$G$251,"OK"),2))</f>
        <v/>
      </c>
      <c r="F237" s="5">
        <f>IF(I237&lt;&gt;"OK","",MAX(0,ROUND(D237-E237,2)))</f>
        <v/>
      </c>
      <c r="G237" s="5">
        <f>IF(I237&lt;&gt;"OK","",MAX(0,ROUND(E237-D237,2)))</f>
        <v/>
      </c>
      <c r="H237">
        <f>IF(I237&lt;&gt;"OK","",IF(G237&gt;0,"Overpaid",IF(F237=0,"Paid",IF(E237&gt;0,IF('Monthly close'!$B$4&gt;C237,"Part paid · overdue","Part paid"),IF('Monthly close'!$B$4&gt;C237,"Overdue","Open")))))</f>
        <v/>
      </c>
      <c r="I237">
        <f>IF(COUNTA(A237:D237)=0,"",IF(OR(A237="",OR(ISNUMBER(SEARCH("~*",A237)),ISNUMBER(SEARCH("~?",A237)),ISNUMBER(SEARCH("~~",A237)),A237&lt;&gt;TRIM(A237),ISNUMBER(FIND(LEFT(A237,1),"&lt;=&gt;"))),IFERROR(OR(NOT(ISNUMBER(B237)),B237&lt;1,DAY(B237)&lt;&gt;1),TRUE),NOT(ISNUMBER(C237)),C237&lt;1,NOT(ISNUMBER(D237)),D237&lt;=0),"Check inputs",IF(COUNTIFS($A$2:$A$251,A237,$B$2:$B$251,B237)&gt;1,"Duplicate unit/month","OK")))</f>
        <v/>
      </c>
    </row>
    <row r="238" spans="5:9">
      <c r="E238" s="5">
        <f>IF(I238&lt;&gt;"OK","",ROUND(SUMIFS('Payments'!$D$2:$D$251,'Payments'!$A$2:$A$251,A238,'Payments'!$B$2:$B$251,B238,'Payments'!$C$2:$C$251,"&lt;="&amp;'Monthly close'!$B$4,'Payments'!$G$2:$G$251,"OK"),2))</f>
        <v/>
      </c>
      <c r="F238" s="5">
        <f>IF(I238&lt;&gt;"OK","",MAX(0,ROUND(D238-E238,2)))</f>
        <v/>
      </c>
      <c r="G238" s="5">
        <f>IF(I238&lt;&gt;"OK","",MAX(0,ROUND(E238-D238,2)))</f>
        <v/>
      </c>
      <c r="H238">
        <f>IF(I238&lt;&gt;"OK","",IF(G238&gt;0,"Overpaid",IF(F238=0,"Paid",IF(E238&gt;0,IF('Monthly close'!$B$4&gt;C238,"Part paid · overdue","Part paid"),IF('Monthly close'!$B$4&gt;C238,"Overdue","Open")))))</f>
        <v/>
      </c>
      <c r="I238">
        <f>IF(COUNTA(A238:D238)=0,"",IF(OR(A238="",OR(ISNUMBER(SEARCH("~*",A238)),ISNUMBER(SEARCH("~?",A238)),ISNUMBER(SEARCH("~~",A238)),A238&lt;&gt;TRIM(A238),ISNUMBER(FIND(LEFT(A238,1),"&lt;=&gt;"))),IFERROR(OR(NOT(ISNUMBER(B238)),B238&lt;1,DAY(B238)&lt;&gt;1),TRUE),NOT(ISNUMBER(C238)),C238&lt;1,NOT(ISNUMBER(D238)),D238&lt;=0),"Check inputs",IF(COUNTIFS($A$2:$A$251,A238,$B$2:$B$251,B238)&gt;1,"Duplicate unit/month","OK")))</f>
        <v/>
      </c>
    </row>
    <row r="239" spans="5:9">
      <c r="E239" s="5">
        <f>IF(I239&lt;&gt;"OK","",ROUND(SUMIFS('Payments'!$D$2:$D$251,'Payments'!$A$2:$A$251,A239,'Payments'!$B$2:$B$251,B239,'Payments'!$C$2:$C$251,"&lt;="&amp;'Monthly close'!$B$4,'Payments'!$G$2:$G$251,"OK"),2))</f>
        <v/>
      </c>
      <c r="F239" s="5">
        <f>IF(I239&lt;&gt;"OK","",MAX(0,ROUND(D239-E239,2)))</f>
        <v/>
      </c>
      <c r="G239" s="5">
        <f>IF(I239&lt;&gt;"OK","",MAX(0,ROUND(E239-D239,2)))</f>
        <v/>
      </c>
      <c r="H239">
        <f>IF(I239&lt;&gt;"OK","",IF(G239&gt;0,"Overpaid",IF(F239=0,"Paid",IF(E239&gt;0,IF('Monthly close'!$B$4&gt;C239,"Part paid · overdue","Part paid"),IF('Monthly close'!$B$4&gt;C239,"Overdue","Open")))))</f>
        <v/>
      </c>
      <c r="I239">
        <f>IF(COUNTA(A239:D239)=0,"",IF(OR(A239="",OR(ISNUMBER(SEARCH("~*",A239)),ISNUMBER(SEARCH("~?",A239)),ISNUMBER(SEARCH("~~",A239)),A239&lt;&gt;TRIM(A239),ISNUMBER(FIND(LEFT(A239,1),"&lt;=&gt;"))),IFERROR(OR(NOT(ISNUMBER(B239)),B239&lt;1,DAY(B239)&lt;&gt;1),TRUE),NOT(ISNUMBER(C239)),C239&lt;1,NOT(ISNUMBER(D239)),D239&lt;=0),"Check inputs",IF(COUNTIFS($A$2:$A$251,A239,$B$2:$B$251,B239)&gt;1,"Duplicate unit/month","OK")))</f>
        <v/>
      </c>
    </row>
    <row r="240" spans="5:9">
      <c r="E240" s="5">
        <f>IF(I240&lt;&gt;"OK","",ROUND(SUMIFS('Payments'!$D$2:$D$251,'Payments'!$A$2:$A$251,A240,'Payments'!$B$2:$B$251,B240,'Payments'!$C$2:$C$251,"&lt;="&amp;'Monthly close'!$B$4,'Payments'!$G$2:$G$251,"OK"),2))</f>
        <v/>
      </c>
      <c r="F240" s="5">
        <f>IF(I240&lt;&gt;"OK","",MAX(0,ROUND(D240-E240,2)))</f>
        <v/>
      </c>
      <c r="G240" s="5">
        <f>IF(I240&lt;&gt;"OK","",MAX(0,ROUND(E240-D240,2)))</f>
        <v/>
      </c>
      <c r="H240">
        <f>IF(I240&lt;&gt;"OK","",IF(G240&gt;0,"Overpaid",IF(F240=0,"Paid",IF(E240&gt;0,IF('Monthly close'!$B$4&gt;C240,"Part paid · overdue","Part paid"),IF('Monthly close'!$B$4&gt;C240,"Overdue","Open")))))</f>
        <v/>
      </c>
      <c r="I240">
        <f>IF(COUNTA(A240:D240)=0,"",IF(OR(A240="",OR(ISNUMBER(SEARCH("~*",A240)),ISNUMBER(SEARCH("~?",A240)),ISNUMBER(SEARCH("~~",A240)),A240&lt;&gt;TRIM(A240),ISNUMBER(FIND(LEFT(A240,1),"&lt;=&gt;"))),IFERROR(OR(NOT(ISNUMBER(B240)),B240&lt;1,DAY(B240)&lt;&gt;1),TRUE),NOT(ISNUMBER(C240)),C240&lt;1,NOT(ISNUMBER(D240)),D240&lt;=0),"Check inputs",IF(COUNTIFS($A$2:$A$251,A240,$B$2:$B$251,B240)&gt;1,"Duplicate unit/month","OK")))</f>
        <v/>
      </c>
    </row>
    <row r="241" spans="5:9">
      <c r="E241" s="5">
        <f>IF(I241&lt;&gt;"OK","",ROUND(SUMIFS('Payments'!$D$2:$D$251,'Payments'!$A$2:$A$251,A241,'Payments'!$B$2:$B$251,B241,'Payments'!$C$2:$C$251,"&lt;="&amp;'Monthly close'!$B$4,'Payments'!$G$2:$G$251,"OK"),2))</f>
        <v/>
      </c>
      <c r="F241" s="5">
        <f>IF(I241&lt;&gt;"OK","",MAX(0,ROUND(D241-E241,2)))</f>
        <v/>
      </c>
      <c r="G241" s="5">
        <f>IF(I241&lt;&gt;"OK","",MAX(0,ROUND(E241-D241,2)))</f>
        <v/>
      </c>
      <c r="H241">
        <f>IF(I241&lt;&gt;"OK","",IF(G241&gt;0,"Overpaid",IF(F241=0,"Paid",IF(E241&gt;0,IF('Monthly close'!$B$4&gt;C241,"Part paid · overdue","Part paid"),IF('Monthly close'!$B$4&gt;C241,"Overdue","Open")))))</f>
        <v/>
      </c>
      <c r="I241">
        <f>IF(COUNTA(A241:D241)=0,"",IF(OR(A241="",OR(ISNUMBER(SEARCH("~*",A241)),ISNUMBER(SEARCH("~?",A241)),ISNUMBER(SEARCH("~~",A241)),A241&lt;&gt;TRIM(A241),ISNUMBER(FIND(LEFT(A241,1),"&lt;=&gt;"))),IFERROR(OR(NOT(ISNUMBER(B241)),B241&lt;1,DAY(B241)&lt;&gt;1),TRUE),NOT(ISNUMBER(C241)),C241&lt;1,NOT(ISNUMBER(D241)),D241&lt;=0),"Check inputs",IF(COUNTIFS($A$2:$A$251,A241,$B$2:$B$251,B241)&gt;1,"Duplicate unit/month","OK")))</f>
        <v/>
      </c>
    </row>
    <row r="242" spans="5:9">
      <c r="E242" s="5">
        <f>IF(I242&lt;&gt;"OK","",ROUND(SUMIFS('Payments'!$D$2:$D$251,'Payments'!$A$2:$A$251,A242,'Payments'!$B$2:$B$251,B242,'Payments'!$C$2:$C$251,"&lt;="&amp;'Monthly close'!$B$4,'Payments'!$G$2:$G$251,"OK"),2))</f>
        <v/>
      </c>
      <c r="F242" s="5">
        <f>IF(I242&lt;&gt;"OK","",MAX(0,ROUND(D242-E242,2)))</f>
        <v/>
      </c>
      <c r="G242" s="5">
        <f>IF(I242&lt;&gt;"OK","",MAX(0,ROUND(E242-D242,2)))</f>
        <v/>
      </c>
      <c r="H242">
        <f>IF(I242&lt;&gt;"OK","",IF(G242&gt;0,"Overpaid",IF(F242=0,"Paid",IF(E242&gt;0,IF('Monthly close'!$B$4&gt;C242,"Part paid · overdue","Part paid"),IF('Monthly close'!$B$4&gt;C242,"Overdue","Open")))))</f>
        <v/>
      </c>
      <c r="I242">
        <f>IF(COUNTA(A242:D242)=0,"",IF(OR(A242="",OR(ISNUMBER(SEARCH("~*",A242)),ISNUMBER(SEARCH("~?",A242)),ISNUMBER(SEARCH("~~",A242)),A242&lt;&gt;TRIM(A242),ISNUMBER(FIND(LEFT(A242,1),"&lt;=&gt;"))),IFERROR(OR(NOT(ISNUMBER(B242)),B242&lt;1,DAY(B242)&lt;&gt;1),TRUE),NOT(ISNUMBER(C242)),C242&lt;1,NOT(ISNUMBER(D242)),D242&lt;=0),"Check inputs",IF(COUNTIFS($A$2:$A$251,A242,$B$2:$B$251,B242)&gt;1,"Duplicate unit/month","OK")))</f>
        <v/>
      </c>
    </row>
    <row r="243" spans="5:9">
      <c r="E243" s="5">
        <f>IF(I243&lt;&gt;"OK","",ROUND(SUMIFS('Payments'!$D$2:$D$251,'Payments'!$A$2:$A$251,A243,'Payments'!$B$2:$B$251,B243,'Payments'!$C$2:$C$251,"&lt;="&amp;'Monthly close'!$B$4,'Payments'!$G$2:$G$251,"OK"),2))</f>
        <v/>
      </c>
      <c r="F243" s="5">
        <f>IF(I243&lt;&gt;"OK","",MAX(0,ROUND(D243-E243,2)))</f>
        <v/>
      </c>
      <c r="G243" s="5">
        <f>IF(I243&lt;&gt;"OK","",MAX(0,ROUND(E243-D243,2)))</f>
        <v/>
      </c>
      <c r="H243">
        <f>IF(I243&lt;&gt;"OK","",IF(G243&gt;0,"Overpaid",IF(F243=0,"Paid",IF(E243&gt;0,IF('Monthly close'!$B$4&gt;C243,"Part paid · overdue","Part paid"),IF('Monthly close'!$B$4&gt;C243,"Overdue","Open")))))</f>
        <v/>
      </c>
      <c r="I243">
        <f>IF(COUNTA(A243:D243)=0,"",IF(OR(A243="",OR(ISNUMBER(SEARCH("~*",A243)),ISNUMBER(SEARCH("~?",A243)),ISNUMBER(SEARCH("~~",A243)),A243&lt;&gt;TRIM(A243),ISNUMBER(FIND(LEFT(A243,1),"&lt;=&gt;"))),IFERROR(OR(NOT(ISNUMBER(B243)),B243&lt;1,DAY(B243)&lt;&gt;1),TRUE),NOT(ISNUMBER(C243)),C243&lt;1,NOT(ISNUMBER(D243)),D243&lt;=0),"Check inputs",IF(COUNTIFS($A$2:$A$251,A243,$B$2:$B$251,B243)&gt;1,"Duplicate unit/month","OK")))</f>
        <v/>
      </c>
    </row>
    <row r="244" spans="5:9">
      <c r="E244" s="5">
        <f>IF(I244&lt;&gt;"OK","",ROUND(SUMIFS('Payments'!$D$2:$D$251,'Payments'!$A$2:$A$251,A244,'Payments'!$B$2:$B$251,B244,'Payments'!$C$2:$C$251,"&lt;="&amp;'Monthly close'!$B$4,'Payments'!$G$2:$G$251,"OK"),2))</f>
        <v/>
      </c>
      <c r="F244" s="5">
        <f>IF(I244&lt;&gt;"OK","",MAX(0,ROUND(D244-E244,2)))</f>
        <v/>
      </c>
      <c r="G244" s="5">
        <f>IF(I244&lt;&gt;"OK","",MAX(0,ROUND(E244-D244,2)))</f>
        <v/>
      </c>
      <c r="H244">
        <f>IF(I244&lt;&gt;"OK","",IF(G244&gt;0,"Overpaid",IF(F244=0,"Paid",IF(E244&gt;0,IF('Monthly close'!$B$4&gt;C244,"Part paid · overdue","Part paid"),IF('Monthly close'!$B$4&gt;C244,"Overdue","Open")))))</f>
        <v/>
      </c>
      <c r="I244">
        <f>IF(COUNTA(A244:D244)=0,"",IF(OR(A244="",OR(ISNUMBER(SEARCH("~*",A244)),ISNUMBER(SEARCH("~?",A244)),ISNUMBER(SEARCH("~~",A244)),A244&lt;&gt;TRIM(A244),ISNUMBER(FIND(LEFT(A244,1),"&lt;=&gt;"))),IFERROR(OR(NOT(ISNUMBER(B244)),B244&lt;1,DAY(B244)&lt;&gt;1),TRUE),NOT(ISNUMBER(C244)),C244&lt;1,NOT(ISNUMBER(D244)),D244&lt;=0),"Check inputs",IF(COUNTIFS($A$2:$A$251,A244,$B$2:$B$251,B244)&gt;1,"Duplicate unit/month","OK")))</f>
        <v/>
      </c>
    </row>
    <row r="245" spans="5:9">
      <c r="E245" s="5">
        <f>IF(I245&lt;&gt;"OK","",ROUND(SUMIFS('Payments'!$D$2:$D$251,'Payments'!$A$2:$A$251,A245,'Payments'!$B$2:$B$251,B245,'Payments'!$C$2:$C$251,"&lt;="&amp;'Monthly close'!$B$4,'Payments'!$G$2:$G$251,"OK"),2))</f>
        <v/>
      </c>
      <c r="F245" s="5">
        <f>IF(I245&lt;&gt;"OK","",MAX(0,ROUND(D245-E245,2)))</f>
        <v/>
      </c>
      <c r="G245" s="5">
        <f>IF(I245&lt;&gt;"OK","",MAX(0,ROUND(E245-D245,2)))</f>
        <v/>
      </c>
      <c r="H245">
        <f>IF(I245&lt;&gt;"OK","",IF(G245&gt;0,"Overpaid",IF(F245=0,"Paid",IF(E245&gt;0,IF('Monthly close'!$B$4&gt;C245,"Part paid · overdue","Part paid"),IF('Monthly close'!$B$4&gt;C245,"Overdue","Open")))))</f>
        <v/>
      </c>
      <c r="I245">
        <f>IF(COUNTA(A245:D245)=0,"",IF(OR(A245="",OR(ISNUMBER(SEARCH("~*",A245)),ISNUMBER(SEARCH("~?",A245)),ISNUMBER(SEARCH("~~",A245)),A245&lt;&gt;TRIM(A245),ISNUMBER(FIND(LEFT(A245,1),"&lt;=&gt;"))),IFERROR(OR(NOT(ISNUMBER(B245)),B245&lt;1,DAY(B245)&lt;&gt;1),TRUE),NOT(ISNUMBER(C245)),C245&lt;1,NOT(ISNUMBER(D245)),D245&lt;=0),"Check inputs",IF(COUNTIFS($A$2:$A$251,A245,$B$2:$B$251,B245)&gt;1,"Duplicate unit/month","OK")))</f>
        <v/>
      </c>
    </row>
    <row r="246" spans="5:9">
      <c r="E246" s="5">
        <f>IF(I246&lt;&gt;"OK","",ROUND(SUMIFS('Payments'!$D$2:$D$251,'Payments'!$A$2:$A$251,A246,'Payments'!$B$2:$B$251,B246,'Payments'!$C$2:$C$251,"&lt;="&amp;'Monthly close'!$B$4,'Payments'!$G$2:$G$251,"OK"),2))</f>
        <v/>
      </c>
      <c r="F246" s="5">
        <f>IF(I246&lt;&gt;"OK","",MAX(0,ROUND(D246-E246,2)))</f>
        <v/>
      </c>
      <c r="G246" s="5">
        <f>IF(I246&lt;&gt;"OK","",MAX(0,ROUND(E246-D246,2)))</f>
        <v/>
      </c>
      <c r="H246">
        <f>IF(I246&lt;&gt;"OK","",IF(G246&gt;0,"Overpaid",IF(F246=0,"Paid",IF(E246&gt;0,IF('Monthly close'!$B$4&gt;C246,"Part paid · overdue","Part paid"),IF('Monthly close'!$B$4&gt;C246,"Overdue","Open")))))</f>
        <v/>
      </c>
      <c r="I246">
        <f>IF(COUNTA(A246:D246)=0,"",IF(OR(A246="",OR(ISNUMBER(SEARCH("~*",A246)),ISNUMBER(SEARCH("~?",A246)),ISNUMBER(SEARCH("~~",A246)),A246&lt;&gt;TRIM(A246),ISNUMBER(FIND(LEFT(A246,1),"&lt;=&gt;"))),IFERROR(OR(NOT(ISNUMBER(B246)),B246&lt;1,DAY(B246)&lt;&gt;1),TRUE),NOT(ISNUMBER(C246)),C246&lt;1,NOT(ISNUMBER(D246)),D246&lt;=0),"Check inputs",IF(COUNTIFS($A$2:$A$251,A246,$B$2:$B$251,B246)&gt;1,"Duplicate unit/month","OK")))</f>
        <v/>
      </c>
    </row>
    <row r="247" spans="5:9">
      <c r="E247" s="5">
        <f>IF(I247&lt;&gt;"OK","",ROUND(SUMIFS('Payments'!$D$2:$D$251,'Payments'!$A$2:$A$251,A247,'Payments'!$B$2:$B$251,B247,'Payments'!$C$2:$C$251,"&lt;="&amp;'Monthly close'!$B$4,'Payments'!$G$2:$G$251,"OK"),2))</f>
        <v/>
      </c>
      <c r="F247" s="5">
        <f>IF(I247&lt;&gt;"OK","",MAX(0,ROUND(D247-E247,2)))</f>
        <v/>
      </c>
      <c r="G247" s="5">
        <f>IF(I247&lt;&gt;"OK","",MAX(0,ROUND(E247-D247,2)))</f>
        <v/>
      </c>
      <c r="H247">
        <f>IF(I247&lt;&gt;"OK","",IF(G247&gt;0,"Overpaid",IF(F247=0,"Paid",IF(E247&gt;0,IF('Monthly close'!$B$4&gt;C247,"Part paid · overdue","Part paid"),IF('Monthly close'!$B$4&gt;C247,"Overdue","Open")))))</f>
        <v/>
      </c>
      <c r="I247">
        <f>IF(COUNTA(A247:D247)=0,"",IF(OR(A247="",OR(ISNUMBER(SEARCH("~*",A247)),ISNUMBER(SEARCH("~?",A247)),ISNUMBER(SEARCH("~~",A247)),A247&lt;&gt;TRIM(A247),ISNUMBER(FIND(LEFT(A247,1),"&lt;=&gt;"))),IFERROR(OR(NOT(ISNUMBER(B247)),B247&lt;1,DAY(B247)&lt;&gt;1),TRUE),NOT(ISNUMBER(C247)),C247&lt;1,NOT(ISNUMBER(D247)),D247&lt;=0),"Check inputs",IF(COUNTIFS($A$2:$A$251,A247,$B$2:$B$251,B247)&gt;1,"Duplicate unit/month","OK")))</f>
        <v/>
      </c>
    </row>
    <row r="248" spans="5:9">
      <c r="E248" s="5">
        <f>IF(I248&lt;&gt;"OK","",ROUND(SUMIFS('Payments'!$D$2:$D$251,'Payments'!$A$2:$A$251,A248,'Payments'!$B$2:$B$251,B248,'Payments'!$C$2:$C$251,"&lt;="&amp;'Monthly close'!$B$4,'Payments'!$G$2:$G$251,"OK"),2))</f>
        <v/>
      </c>
      <c r="F248" s="5">
        <f>IF(I248&lt;&gt;"OK","",MAX(0,ROUND(D248-E248,2)))</f>
        <v/>
      </c>
      <c r="G248" s="5">
        <f>IF(I248&lt;&gt;"OK","",MAX(0,ROUND(E248-D248,2)))</f>
        <v/>
      </c>
      <c r="H248">
        <f>IF(I248&lt;&gt;"OK","",IF(G248&gt;0,"Overpaid",IF(F248=0,"Paid",IF(E248&gt;0,IF('Monthly close'!$B$4&gt;C248,"Part paid · overdue","Part paid"),IF('Monthly close'!$B$4&gt;C248,"Overdue","Open")))))</f>
        <v/>
      </c>
      <c r="I248">
        <f>IF(COUNTA(A248:D248)=0,"",IF(OR(A248="",OR(ISNUMBER(SEARCH("~*",A248)),ISNUMBER(SEARCH("~?",A248)),ISNUMBER(SEARCH("~~",A248)),A248&lt;&gt;TRIM(A248),ISNUMBER(FIND(LEFT(A248,1),"&lt;=&gt;"))),IFERROR(OR(NOT(ISNUMBER(B248)),B248&lt;1,DAY(B248)&lt;&gt;1),TRUE),NOT(ISNUMBER(C248)),C248&lt;1,NOT(ISNUMBER(D248)),D248&lt;=0),"Check inputs",IF(COUNTIFS($A$2:$A$251,A248,$B$2:$B$251,B248)&gt;1,"Duplicate unit/month","OK")))</f>
        <v/>
      </c>
    </row>
    <row r="249" spans="5:9">
      <c r="E249" s="5">
        <f>IF(I249&lt;&gt;"OK","",ROUND(SUMIFS('Payments'!$D$2:$D$251,'Payments'!$A$2:$A$251,A249,'Payments'!$B$2:$B$251,B249,'Payments'!$C$2:$C$251,"&lt;="&amp;'Monthly close'!$B$4,'Payments'!$G$2:$G$251,"OK"),2))</f>
        <v/>
      </c>
      <c r="F249" s="5">
        <f>IF(I249&lt;&gt;"OK","",MAX(0,ROUND(D249-E249,2)))</f>
        <v/>
      </c>
      <c r="G249" s="5">
        <f>IF(I249&lt;&gt;"OK","",MAX(0,ROUND(E249-D249,2)))</f>
        <v/>
      </c>
      <c r="H249">
        <f>IF(I249&lt;&gt;"OK","",IF(G249&gt;0,"Overpaid",IF(F249=0,"Paid",IF(E249&gt;0,IF('Monthly close'!$B$4&gt;C249,"Part paid · overdue","Part paid"),IF('Monthly close'!$B$4&gt;C249,"Overdue","Open")))))</f>
        <v/>
      </c>
      <c r="I249">
        <f>IF(COUNTA(A249:D249)=0,"",IF(OR(A249="",OR(ISNUMBER(SEARCH("~*",A249)),ISNUMBER(SEARCH("~?",A249)),ISNUMBER(SEARCH("~~",A249)),A249&lt;&gt;TRIM(A249),ISNUMBER(FIND(LEFT(A249,1),"&lt;=&gt;"))),IFERROR(OR(NOT(ISNUMBER(B249)),B249&lt;1,DAY(B249)&lt;&gt;1),TRUE),NOT(ISNUMBER(C249)),C249&lt;1,NOT(ISNUMBER(D249)),D249&lt;=0),"Check inputs",IF(COUNTIFS($A$2:$A$251,A249,$B$2:$B$251,B249)&gt;1,"Duplicate unit/month","OK")))</f>
        <v/>
      </c>
    </row>
    <row r="250" spans="5:9">
      <c r="E250" s="5">
        <f>IF(I250&lt;&gt;"OK","",ROUND(SUMIFS('Payments'!$D$2:$D$251,'Payments'!$A$2:$A$251,A250,'Payments'!$B$2:$B$251,B250,'Payments'!$C$2:$C$251,"&lt;="&amp;'Monthly close'!$B$4,'Payments'!$G$2:$G$251,"OK"),2))</f>
        <v/>
      </c>
      <c r="F250" s="5">
        <f>IF(I250&lt;&gt;"OK","",MAX(0,ROUND(D250-E250,2)))</f>
        <v/>
      </c>
      <c r="G250" s="5">
        <f>IF(I250&lt;&gt;"OK","",MAX(0,ROUND(E250-D250,2)))</f>
        <v/>
      </c>
      <c r="H250">
        <f>IF(I250&lt;&gt;"OK","",IF(G250&gt;0,"Overpaid",IF(F250=0,"Paid",IF(E250&gt;0,IF('Monthly close'!$B$4&gt;C250,"Part paid · overdue","Part paid"),IF('Monthly close'!$B$4&gt;C250,"Overdue","Open")))))</f>
        <v/>
      </c>
      <c r="I250">
        <f>IF(COUNTA(A250:D250)=0,"",IF(OR(A250="",OR(ISNUMBER(SEARCH("~*",A250)),ISNUMBER(SEARCH("~?",A250)),ISNUMBER(SEARCH("~~",A250)),A250&lt;&gt;TRIM(A250),ISNUMBER(FIND(LEFT(A250,1),"&lt;=&gt;"))),IFERROR(OR(NOT(ISNUMBER(B250)),B250&lt;1,DAY(B250)&lt;&gt;1),TRUE),NOT(ISNUMBER(C250)),C250&lt;1,NOT(ISNUMBER(D250)),D250&lt;=0),"Check inputs",IF(COUNTIFS($A$2:$A$251,A250,$B$2:$B$251,B250)&gt;1,"Duplicate unit/month","OK")))</f>
        <v/>
      </c>
    </row>
    <row r="251" spans="5:9">
      <c r="E251" s="5">
        <f>IF(I251&lt;&gt;"OK","",ROUND(SUMIFS('Payments'!$D$2:$D$251,'Payments'!$A$2:$A$251,A251,'Payments'!$B$2:$B$251,B251,'Payments'!$C$2:$C$251,"&lt;="&amp;'Monthly close'!$B$4,'Payments'!$G$2:$G$251,"OK"),2))</f>
        <v/>
      </c>
      <c r="F251" s="5">
        <f>IF(I251&lt;&gt;"OK","",MAX(0,ROUND(D251-E251,2)))</f>
        <v/>
      </c>
      <c r="G251" s="5">
        <f>IF(I251&lt;&gt;"OK","",MAX(0,ROUND(E251-D251,2)))</f>
        <v/>
      </c>
      <c r="H251">
        <f>IF(I251&lt;&gt;"OK","",IF(G251&gt;0,"Overpaid",IF(F251=0,"Paid",IF(E251&gt;0,IF('Monthly close'!$B$4&gt;C251,"Part paid · overdue","Part paid"),IF('Monthly close'!$B$4&gt;C251,"Overdue","Open")))))</f>
        <v/>
      </c>
      <c r="I251">
        <f>IF(COUNTA(A251:D251)=0,"",IF(OR(A251="",OR(ISNUMBER(SEARCH("~*",A251)),ISNUMBER(SEARCH("~?",A251)),ISNUMBER(SEARCH("~~",A251)),A251&lt;&gt;TRIM(A251),ISNUMBER(FIND(LEFT(A251,1),"&lt;=&gt;"))),IFERROR(OR(NOT(ISNUMBER(B251)),B251&lt;1,DAY(B251)&lt;&gt;1),TRUE),NOT(ISNUMBER(C251)),C251&lt;1,NOT(ISNUMBER(D251)),D251&lt;=0),"Check inputs",IF(COUNTIFS($A$2:$A$251,A251,$B$2:$B$251,B251)&gt;1,"Duplicate unit/month","OK")))</f>
        <v/>
      </c>
    </row>
  </sheetData>
  <autoFilter ref="A1:I251"/>
  <dataValidations count="2">
    <dataValidation type="custom" allowBlank="1" showInputMessage="1" showErrorMessage="1" error="Use the first day of the rent month." sqref="B2:B251">
      <formula1>AND(ISNUMBER(B2),DAY(B2)=1)</formula1>
    </dataValidation>
    <dataValidation type="decimal" operator="greaterThan" allowBlank="1" showInputMessage="1" showErrorMessage="1" sqref="D2:D251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5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style="6" customWidth="1"/>
    <col min="2" max="2" width="15.7109375" style="3" customWidth="1"/>
    <col min="3" max="3" width="16.7109375" style="4" customWidth="1"/>
    <col min="4" max="4" width="17.7109375" style="7" customWidth="1"/>
    <col min="5" max="5" width="18.7109375" style="6" customWidth="1"/>
    <col min="6" max="6" width="30.7109375" style="6" customWidth="1"/>
    <col min="7" max="7" width="24.7109375" customWidth="1"/>
  </cols>
  <sheetData>
    <row r="1" spans="1:7">
      <c r="A1" s="8" t="s">
        <v>10</v>
      </c>
      <c r="B1" s="8" t="s">
        <v>8</v>
      </c>
      <c r="C1" s="8" t="s">
        <v>18</v>
      </c>
      <c r="D1" s="8" t="s">
        <v>19</v>
      </c>
      <c r="E1" s="8" t="s">
        <v>20</v>
      </c>
      <c r="F1" s="8" t="s">
        <v>21</v>
      </c>
      <c r="G1" s="8" t="s">
        <v>17</v>
      </c>
    </row>
    <row r="2" spans="1:7">
      <c r="A2" s="6" t="s">
        <v>22</v>
      </c>
      <c r="B2" s="3">
        <v>46388</v>
      </c>
      <c r="C2" s="4">
        <v>46390</v>
      </c>
      <c r="D2" s="7">
        <v>700</v>
      </c>
      <c r="E2" s="6" t="s">
        <v>25</v>
      </c>
      <c r="G2" t="str">
        <f>IF(COUNTA(A2:F2)=0,"",IF(OR(A2="",OR(ISNUMBER(SEARCH("~*",A2)),ISNUMBER(SEARCH("~?",A2)),ISNUMBER(SEARCH("~~",A2)),A2&lt;&gt;TRIM(A2),ISNUMBER(FIND(LEFT(A2,1),"&lt;=&gt;"))),IFERROR(OR(NOT(ISNUMBER(B2)),B2&lt;1,DAY(B2)&lt;&gt;1),TRUE),NOT(ISNUMBER(C2)),C2&lt;1,NOT(ISNUMBER(D2)),D2&lt;=0),"Check inputs",IF(COUNTIFS('Rent due'!$A$2:$A$251,A2,'Rent due'!$B$2:$B$251,B2,'Rent due'!$I$2:$I$251,"OK")=1,"OK","No valid rent row")))</f>
        <v>OK</v>
      </c>
    </row>
    <row r="3" spans="1:7">
      <c r="A3" s="6" t="s">
        <v>22</v>
      </c>
      <c r="B3" s="3">
        <v>46388</v>
      </c>
      <c r="C3" s="4">
        <v>46395</v>
      </c>
      <c r="D3" s="7">
        <v>500</v>
      </c>
      <c r="E3" s="6" t="s">
        <v>26</v>
      </c>
      <c r="G3" t="str">
        <f>IF(COUNTA(A3:F3)=0,"",IF(OR(A3="",OR(ISNUMBER(SEARCH("~*",A3)),ISNUMBER(SEARCH("~?",A3)),ISNUMBER(SEARCH("~~",A3)),A3&lt;&gt;TRIM(A3),ISNUMBER(FIND(LEFT(A3,1),"&lt;=&gt;"))),IFERROR(OR(NOT(ISNUMBER(B3)),B3&lt;1,DAY(B3)&lt;&gt;1),TRUE),NOT(ISNUMBER(C3)),C3&lt;1,NOT(ISNUMBER(D3)),D3&lt;=0),"Check inputs",IF(COUNTIFS('Rent due'!$A$2:$A$251,A3,'Rent due'!$B$2:$B$251,B3,'Rent due'!$I$2:$I$251,"OK")=1,"OK","No valid rent row")))</f>
        <v>OK</v>
      </c>
    </row>
    <row r="4" spans="1:7">
      <c r="A4" s="6" t="s">
        <v>23</v>
      </c>
      <c r="B4" s="3">
        <v>46388</v>
      </c>
      <c r="C4" s="4">
        <v>46399</v>
      </c>
      <c r="D4" s="7">
        <v>400</v>
      </c>
      <c r="E4" s="6" t="s">
        <v>17</v>
      </c>
      <c r="G4" t="str">
        <f>IF(COUNTA(A4:F4)=0,"",IF(OR(A4="",OR(ISNUMBER(SEARCH("~*",A4)),ISNUMBER(SEARCH("~?",A4)),ISNUMBER(SEARCH("~~",A4)),A4&lt;&gt;TRIM(A4),ISNUMBER(FIND(LEFT(A4,1),"&lt;=&gt;"))),IFERROR(OR(NOT(ISNUMBER(B4)),B4&lt;1,DAY(B4)&lt;&gt;1),TRUE),NOT(ISNUMBER(C4)),C4&lt;1,NOT(ISNUMBER(D4)),D4&lt;=0),"Check inputs",IF(COUNTIFS('Rent due'!$A$2:$A$251,A4,'Rent due'!$B$2:$B$251,B4,'Rent due'!$I$2:$I$251,"OK")=1,"OK","No valid rent row")))</f>
        <v>OK</v>
      </c>
    </row>
    <row r="5" spans="1:7">
      <c r="A5" s="6" t="s">
        <v>24</v>
      </c>
      <c r="B5" s="3">
        <v>46388</v>
      </c>
      <c r="C5" s="4">
        <v>46407</v>
      </c>
      <c r="D5" s="7">
        <v>1000</v>
      </c>
      <c r="E5" s="6" t="s">
        <v>25</v>
      </c>
      <c r="G5" t="str">
        <f>IF(COUNTA(A5:F5)=0,"",IF(OR(A5="",OR(ISNUMBER(SEARCH("~*",A5)),ISNUMBER(SEARCH("~?",A5)),ISNUMBER(SEARCH("~~",A5)),A5&lt;&gt;TRIM(A5),ISNUMBER(FIND(LEFT(A5,1),"&lt;=&gt;"))),IFERROR(OR(NOT(ISNUMBER(B5)),B5&lt;1,DAY(B5)&lt;&gt;1),TRUE),NOT(ISNUMBER(C5)),C5&lt;1,NOT(ISNUMBER(D5)),D5&lt;=0),"Check inputs",IF(COUNTIFS('Rent due'!$A$2:$A$251,A5,'Rent due'!$B$2:$B$251,B5,'Rent due'!$I$2:$I$251,"OK")=1,"OK","No valid rent row")))</f>
        <v>OK</v>
      </c>
    </row>
    <row r="6" spans="1:7">
      <c r="G6">
        <f>IF(COUNTA(A6:F6)=0,"",IF(OR(A6="",OR(ISNUMBER(SEARCH("~*",A6)),ISNUMBER(SEARCH("~?",A6)),ISNUMBER(SEARCH("~~",A6)),A6&lt;&gt;TRIM(A6),ISNUMBER(FIND(LEFT(A6,1),"&lt;=&gt;"))),IFERROR(OR(NOT(ISNUMBER(B6)),B6&lt;1,DAY(B6)&lt;&gt;1),TRUE),NOT(ISNUMBER(C6)),C6&lt;1,NOT(ISNUMBER(D6)),D6&lt;=0),"Check inputs",IF(COUNTIFS('Rent due'!$A$2:$A$251,A6,'Rent due'!$B$2:$B$251,B6,'Rent due'!$I$2:$I$251,"OK")=1,"OK","No valid rent row")))</f>
        <v/>
      </c>
    </row>
    <row r="7" spans="1:7">
      <c r="G7">
        <f>IF(COUNTA(A7:F7)=0,"",IF(OR(A7="",OR(ISNUMBER(SEARCH("~*",A7)),ISNUMBER(SEARCH("~?",A7)),ISNUMBER(SEARCH("~~",A7)),A7&lt;&gt;TRIM(A7),ISNUMBER(FIND(LEFT(A7,1),"&lt;=&gt;"))),IFERROR(OR(NOT(ISNUMBER(B7)),B7&lt;1,DAY(B7)&lt;&gt;1),TRUE),NOT(ISNUMBER(C7)),C7&lt;1,NOT(ISNUMBER(D7)),D7&lt;=0),"Check inputs",IF(COUNTIFS('Rent due'!$A$2:$A$251,A7,'Rent due'!$B$2:$B$251,B7,'Rent due'!$I$2:$I$251,"OK")=1,"OK","No valid rent row")))</f>
        <v/>
      </c>
    </row>
    <row r="8" spans="1:7">
      <c r="G8">
        <f>IF(COUNTA(A8:F8)=0,"",IF(OR(A8="",OR(ISNUMBER(SEARCH("~*",A8)),ISNUMBER(SEARCH("~?",A8)),ISNUMBER(SEARCH("~~",A8)),A8&lt;&gt;TRIM(A8),ISNUMBER(FIND(LEFT(A8,1),"&lt;=&gt;"))),IFERROR(OR(NOT(ISNUMBER(B8)),B8&lt;1,DAY(B8)&lt;&gt;1),TRUE),NOT(ISNUMBER(C8)),C8&lt;1,NOT(ISNUMBER(D8)),D8&lt;=0),"Check inputs",IF(COUNTIFS('Rent due'!$A$2:$A$251,A8,'Rent due'!$B$2:$B$251,B8,'Rent due'!$I$2:$I$251,"OK")=1,"OK","No valid rent row")))</f>
        <v/>
      </c>
    </row>
    <row r="9" spans="1:7">
      <c r="G9">
        <f>IF(COUNTA(A9:F9)=0,"",IF(OR(A9="",OR(ISNUMBER(SEARCH("~*",A9)),ISNUMBER(SEARCH("~?",A9)),ISNUMBER(SEARCH("~~",A9)),A9&lt;&gt;TRIM(A9),ISNUMBER(FIND(LEFT(A9,1),"&lt;=&gt;"))),IFERROR(OR(NOT(ISNUMBER(B9)),B9&lt;1,DAY(B9)&lt;&gt;1),TRUE),NOT(ISNUMBER(C9)),C9&lt;1,NOT(ISNUMBER(D9)),D9&lt;=0),"Check inputs",IF(COUNTIFS('Rent due'!$A$2:$A$251,A9,'Rent due'!$B$2:$B$251,B9,'Rent due'!$I$2:$I$251,"OK")=1,"OK","No valid rent row")))</f>
        <v/>
      </c>
    </row>
    <row r="10" spans="1:7">
      <c r="G10">
        <f>IF(COUNTA(A10:F10)=0,"",IF(OR(A10="",OR(ISNUMBER(SEARCH("~*",A10)),ISNUMBER(SEARCH("~?",A10)),ISNUMBER(SEARCH("~~",A10)),A10&lt;&gt;TRIM(A10),ISNUMBER(FIND(LEFT(A10,1),"&lt;=&gt;"))),IFERROR(OR(NOT(ISNUMBER(B10)),B10&lt;1,DAY(B10)&lt;&gt;1),TRUE),NOT(ISNUMBER(C10)),C10&lt;1,NOT(ISNUMBER(D10)),D10&lt;=0),"Check inputs",IF(COUNTIFS('Rent due'!$A$2:$A$251,A10,'Rent due'!$B$2:$B$251,B10,'Rent due'!$I$2:$I$251,"OK")=1,"OK","No valid rent row")))</f>
        <v/>
      </c>
    </row>
    <row r="11" spans="1:7">
      <c r="G11">
        <f>IF(COUNTA(A11:F11)=0,"",IF(OR(A11="",OR(ISNUMBER(SEARCH("~*",A11)),ISNUMBER(SEARCH("~?",A11)),ISNUMBER(SEARCH("~~",A11)),A11&lt;&gt;TRIM(A11),ISNUMBER(FIND(LEFT(A11,1),"&lt;=&gt;"))),IFERROR(OR(NOT(ISNUMBER(B11)),B11&lt;1,DAY(B11)&lt;&gt;1),TRUE),NOT(ISNUMBER(C11)),C11&lt;1,NOT(ISNUMBER(D11)),D11&lt;=0),"Check inputs",IF(COUNTIFS('Rent due'!$A$2:$A$251,A11,'Rent due'!$B$2:$B$251,B11,'Rent due'!$I$2:$I$251,"OK")=1,"OK","No valid rent row")))</f>
        <v/>
      </c>
    </row>
    <row r="12" spans="1:7">
      <c r="G12">
        <f>IF(COUNTA(A12:F12)=0,"",IF(OR(A12="",OR(ISNUMBER(SEARCH("~*",A12)),ISNUMBER(SEARCH("~?",A12)),ISNUMBER(SEARCH("~~",A12)),A12&lt;&gt;TRIM(A12),ISNUMBER(FIND(LEFT(A12,1),"&lt;=&gt;"))),IFERROR(OR(NOT(ISNUMBER(B12)),B12&lt;1,DAY(B12)&lt;&gt;1),TRUE),NOT(ISNUMBER(C12)),C12&lt;1,NOT(ISNUMBER(D12)),D12&lt;=0),"Check inputs",IF(COUNTIFS('Rent due'!$A$2:$A$251,A12,'Rent due'!$B$2:$B$251,B12,'Rent due'!$I$2:$I$251,"OK")=1,"OK","No valid rent row")))</f>
        <v/>
      </c>
    </row>
    <row r="13" spans="1:7">
      <c r="G13">
        <f>IF(COUNTA(A13:F13)=0,"",IF(OR(A13="",OR(ISNUMBER(SEARCH("~*",A13)),ISNUMBER(SEARCH("~?",A13)),ISNUMBER(SEARCH("~~",A13)),A13&lt;&gt;TRIM(A13),ISNUMBER(FIND(LEFT(A13,1),"&lt;=&gt;"))),IFERROR(OR(NOT(ISNUMBER(B13)),B13&lt;1,DAY(B13)&lt;&gt;1),TRUE),NOT(ISNUMBER(C13)),C13&lt;1,NOT(ISNUMBER(D13)),D13&lt;=0),"Check inputs",IF(COUNTIFS('Rent due'!$A$2:$A$251,A13,'Rent due'!$B$2:$B$251,B13,'Rent due'!$I$2:$I$251,"OK")=1,"OK","No valid rent row")))</f>
        <v/>
      </c>
    </row>
    <row r="14" spans="1:7">
      <c r="G14">
        <f>IF(COUNTA(A14:F14)=0,"",IF(OR(A14="",OR(ISNUMBER(SEARCH("~*",A14)),ISNUMBER(SEARCH("~?",A14)),ISNUMBER(SEARCH("~~",A14)),A14&lt;&gt;TRIM(A14),ISNUMBER(FIND(LEFT(A14,1),"&lt;=&gt;"))),IFERROR(OR(NOT(ISNUMBER(B14)),B14&lt;1,DAY(B14)&lt;&gt;1),TRUE),NOT(ISNUMBER(C14)),C14&lt;1,NOT(ISNUMBER(D14)),D14&lt;=0),"Check inputs",IF(COUNTIFS('Rent due'!$A$2:$A$251,A14,'Rent due'!$B$2:$B$251,B14,'Rent due'!$I$2:$I$251,"OK")=1,"OK","No valid rent row")))</f>
        <v/>
      </c>
    </row>
    <row r="15" spans="1:7">
      <c r="G15">
        <f>IF(COUNTA(A15:F15)=0,"",IF(OR(A15="",OR(ISNUMBER(SEARCH("~*",A15)),ISNUMBER(SEARCH("~?",A15)),ISNUMBER(SEARCH("~~",A15)),A15&lt;&gt;TRIM(A15),ISNUMBER(FIND(LEFT(A15,1),"&lt;=&gt;"))),IFERROR(OR(NOT(ISNUMBER(B15)),B15&lt;1,DAY(B15)&lt;&gt;1),TRUE),NOT(ISNUMBER(C15)),C15&lt;1,NOT(ISNUMBER(D15)),D15&lt;=0),"Check inputs",IF(COUNTIFS('Rent due'!$A$2:$A$251,A15,'Rent due'!$B$2:$B$251,B15,'Rent due'!$I$2:$I$251,"OK")=1,"OK","No valid rent row")))</f>
        <v/>
      </c>
    </row>
    <row r="16" spans="1:7">
      <c r="G16">
        <f>IF(COUNTA(A16:F16)=0,"",IF(OR(A16="",OR(ISNUMBER(SEARCH("~*",A16)),ISNUMBER(SEARCH("~?",A16)),ISNUMBER(SEARCH("~~",A16)),A16&lt;&gt;TRIM(A16),ISNUMBER(FIND(LEFT(A16,1),"&lt;=&gt;"))),IFERROR(OR(NOT(ISNUMBER(B16)),B16&lt;1,DAY(B16)&lt;&gt;1),TRUE),NOT(ISNUMBER(C16)),C16&lt;1,NOT(ISNUMBER(D16)),D16&lt;=0),"Check inputs",IF(COUNTIFS('Rent due'!$A$2:$A$251,A16,'Rent due'!$B$2:$B$251,B16,'Rent due'!$I$2:$I$251,"OK")=1,"OK","No valid rent row")))</f>
        <v/>
      </c>
    </row>
    <row r="17" spans="7:7">
      <c r="G17">
        <f>IF(COUNTA(A17:F17)=0,"",IF(OR(A17="",OR(ISNUMBER(SEARCH("~*",A17)),ISNUMBER(SEARCH("~?",A17)),ISNUMBER(SEARCH("~~",A17)),A17&lt;&gt;TRIM(A17),ISNUMBER(FIND(LEFT(A17,1),"&lt;=&gt;"))),IFERROR(OR(NOT(ISNUMBER(B17)),B17&lt;1,DAY(B17)&lt;&gt;1),TRUE),NOT(ISNUMBER(C17)),C17&lt;1,NOT(ISNUMBER(D17)),D17&lt;=0),"Check inputs",IF(COUNTIFS('Rent due'!$A$2:$A$251,A17,'Rent due'!$B$2:$B$251,B17,'Rent due'!$I$2:$I$251,"OK")=1,"OK","No valid rent row")))</f>
        <v/>
      </c>
    </row>
    <row r="18" spans="7:7">
      <c r="G18">
        <f>IF(COUNTA(A18:F18)=0,"",IF(OR(A18="",OR(ISNUMBER(SEARCH("~*",A18)),ISNUMBER(SEARCH("~?",A18)),ISNUMBER(SEARCH("~~",A18)),A18&lt;&gt;TRIM(A18),ISNUMBER(FIND(LEFT(A18,1),"&lt;=&gt;"))),IFERROR(OR(NOT(ISNUMBER(B18)),B18&lt;1,DAY(B18)&lt;&gt;1),TRUE),NOT(ISNUMBER(C18)),C18&lt;1,NOT(ISNUMBER(D18)),D18&lt;=0),"Check inputs",IF(COUNTIFS('Rent due'!$A$2:$A$251,A18,'Rent due'!$B$2:$B$251,B18,'Rent due'!$I$2:$I$251,"OK")=1,"OK","No valid rent row")))</f>
        <v/>
      </c>
    </row>
    <row r="19" spans="7:7">
      <c r="G19">
        <f>IF(COUNTA(A19:F19)=0,"",IF(OR(A19="",OR(ISNUMBER(SEARCH("~*",A19)),ISNUMBER(SEARCH("~?",A19)),ISNUMBER(SEARCH("~~",A19)),A19&lt;&gt;TRIM(A19),ISNUMBER(FIND(LEFT(A19,1),"&lt;=&gt;"))),IFERROR(OR(NOT(ISNUMBER(B19)),B19&lt;1,DAY(B19)&lt;&gt;1),TRUE),NOT(ISNUMBER(C19)),C19&lt;1,NOT(ISNUMBER(D19)),D19&lt;=0),"Check inputs",IF(COUNTIFS('Rent due'!$A$2:$A$251,A19,'Rent due'!$B$2:$B$251,B19,'Rent due'!$I$2:$I$251,"OK")=1,"OK","No valid rent row")))</f>
        <v/>
      </c>
    </row>
    <row r="20" spans="7:7">
      <c r="G20">
        <f>IF(COUNTA(A20:F20)=0,"",IF(OR(A20="",OR(ISNUMBER(SEARCH("~*",A20)),ISNUMBER(SEARCH("~?",A20)),ISNUMBER(SEARCH("~~",A20)),A20&lt;&gt;TRIM(A20),ISNUMBER(FIND(LEFT(A20,1),"&lt;=&gt;"))),IFERROR(OR(NOT(ISNUMBER(B20)),B20&lt;1,DAY(B20)&lt;&gt;1),TRUE),NOT(ISNUMBER(C20)),C20&lt;1,NOT(ISNUMBER(D20)),D20&lt;=0),"Check inputs",IF(COUNTIFS('Rent due'!$A$2:$A$251,A20,'Rent due'!$B$2:$B$251,B20,'Rent due'!$I$2:$I$251,"OK")=1,"OK","No valid rent row")))</f>
        <v/>
      </c>
    </row>
    <row r="21" spans="7:7">
      <c r="G21">
        <f>IF(COUNTA(A21:F21)=0,"",IF(OR(A21="",OR(ISNUMBER(SEARCH("~*",A21)),ISNUMBER(SEARCH("~?",A21)),ISNUMBER(SEARCH("~~",A21)),A21&lt;&gt;TRIM(A21),ISNUMBER(FIND(LEFT(A21,1),"&lt;=&gt;"))),IFERROR(OR(NOT(ISNUMBER(B21)),B21&lt;1,DAY(B21)&lt;&gt;1),TRUE),NOT(ISNUMBER(C21)),C21&lt;1,NOT(ISNUMBER(D21)),D21&lt;=0),"Check inputs",IF(COUNTIFS('Rent due'!$A$2:$A$251,A21,'Rent due'!$B$2:$B$251,B21,'Rent due'!$I$2:$I$251,"OK")=1,"OK","No valid rent row")))</f>
        <v/>
      </c>
    </row>
    <row r="22" spans="7:7">
      <c r="G22">
        <f>IF(COUNTA(A22:F22)=0,"",IF(OR(A22="",OR(ISNUMBER(SEARCH("~*",A22)),ISNUMBER(SEARCH("~?",A22)),ISNUMBER(SEARCH("~~",A22)),A22&lt;&gt;TRIM(A22),ISNUMBER(FIND(LEFT(A22,1),"&lt;=&gt;"))),IFERROR(OR(NOT(ISNUMBER(B22)),B22&lt;1,DAY(B22)&lt;&gt;1),TRUE),NOT(ISNUMBER(C22)),C22&lt;1,NOT(ISNUMBER(D22)),D22&lt;=0),"Check inputs",IF(COUNTIFS('Rent due'!$A$2:$A$251,A22,'Rent due'!$B$2:$B$251,B22,'Rent due'!$I$2:$I$251,"OK")=1,"OK","No valid rent row")))</f>
        <v/>
      </c>
    </row>
    <row r="23" spans="7:7">
      <c r="G23">
        <f>IF(COUNTA(A23:F23)=0,"",IF(OR(A23="",OR(ISNUMBER(SEARCH("~*",A23)),ISNUMBER(SEARCH("~?",A23)),ISNUMBER(SEARCH("~~",A23)),A23&lt;&gt;TRIM(A23),ISNUMBER(FIND(LEFT(A23,1),"&lt;=&gt;"))),IFERROR(OR(NOT(ISNUMBER(B23)),B23&lt;1,DAY(B23)&lt;&gt;1),TRUE),NOT(ISNUMBER(C23)),C23&lt;1,NOT(ISNUMBER(D23)),D23&lt;=0),"Check inputs",IF(COUNTIFS('Rent due'!$A$2:$A$251,A23,'Rent due'!$B$2:$B$251,B23,'Rent due'!$I$2:$I$251,"OK")=1,"OK","No valid rent row")))</f>
        <v/>
      </c>
    </row>
    <row r="24" spans="7:7">
      <c r="G24">
        <f>IF(COUNTA(A24:F24)=0,"",IF(OR(A24="",OR(ISNUMBER(SEARCH("~*",A24)),ISNUMBER(SEARCH("~?",A24)),ISNUMBER(SEARCH("~~",A24)),A24&lt;&gt;TRIM(A24),ISNUMBER(FIND(LEFT(A24,1),"&lt;=&gt;"))),IFERROR(OR(NOT(ISNUMBER(B24)),B24&lt;1,DAY(B24)&lt;&gt;1),TRUE),NOT(ISNUMBER(C24)),C24&lt;1,NOT(ISNUMBER(D24)),D24&lt;=0),"Check inputs",IF(COUNTIFS('Rent due'!$A$2:$A$251,A24,'Rent due'!$B$2:$B$251,B24,'Rent due'!$I$2:$I$251,"OK")=1,"OK","No valid rent row")))</f>
        <v/>
      </c>
    </row>
    <row r="25" spans="7:7">
      <c r="G25">
        <f>IF(COUNTA(A25:F25)=0,"",IF(OR(A25="",OR(ISNUMBER(SEARCH("~*",A25)),ISNUMBER(SEARCH("~?",A25)),ISNUMBER(SEARCH("~~",A25)),A25&lt;&gt;TRIM(A25),ISNUMBER(FIND(LEFT(A25,1),"&lt;=&gt;"))),IFERROR(OR(NOT(ISNUMBER(B25)),B25&lt;1,DAY(B25)&lt;&gt;1),TRUE),NOT(ISNUMBER(C25)),C25&lt;1,NOT(ISNUMBER(D25)),D25&lt;=0),"Check inputs",IF(COUNTIFS('Rent due'!$A$2:$A$251,A25,'Rent due'!$B$2:$B$251,B25,'Rent due'!$I$2:$I$251,"OK")=1,"OK","No valid rent row")))</f>
        <v/>
      </c>
    </row>
    <row r="26" spans="7:7">
      <c r="G26">
        <f>IF(COUNTA(A26:F26)=0,"",IF(OR(A26="",OR(ISNUMBER(SEARCH("~*",A26)),ISNUMBER(SEARCH("~?",A26)),ISNUMBER(SEARCH("~~",A26)),A26&lt;&gt;TRIM(A26),ISNUMBER(FIND(LEFT(A26,1),"&lt;=&gt;"))),IFERROR(OR(NOT(ISNUMBER(B26)),B26&lt;1,DAY(B26)&lt;&gt;1),TRUE),NOT(ISNUMBER(C26)),C26&lt;1,NOT(ISNUMBER(D26)),D26&lt;=0),"Check inputs",IF(COUNTIFS('Rent due'!$A$2:$A$251,A26,'Rent due'!$B$2:$B$251,B26,'Rent due'!$I$2:$I$251,"OK")=1,"OK","No valid rent row")))</f>
        <v/>
      </c>
    </row>
    <row r="27" spans="7:7">
      <c r="G27">
        <f>IF(COUNTA(A27:F27)=0,"",IF(OR(A27="",OR(ISNUMBER(SEARCH("~*",A27)),ISNUMBER(SEARCH("~?",A27)),ISNUMBER(SEARCH("~~",A27)),A27&lt;&gt;TRIM(A27),ISNUMBER(FIND(LEFT(A27,1),"&lt;=&gt;"))),IFERROR(OR(NOT(ISNUMBER(B27)),B27&lt;1,DAY(B27)&lt;&gt;1),TRUE),NOT(ISNUMBER(C27)),C27&lt;1,NOT(ISNUMBER(D27)),D27&lt;=0),"Check inputs",IF(COUNTIFS('Rent due'!$A$2:$A$251,A27,'Rent due'!$B$2:$B$251,B27,'Rent due'!$I$2:$I$251,"OK")=1,"OK","No valid rent row")))</f>
        <v/>
      </c>
    </row>
    <row r="28" spans="7:7">
      <c r="G28">
        <f>IF(COUNTA(A28:F28)=0,"",IF(OR(A28="",OR(ISNUMBER(SEARCH("~*",A28)),ISNUMBER(SEARCH("~?",A28)),ISNUMBER(SEARCH("~~",A28)),A28&lt;&gt;TRIM(A28),ISNUMBER(FIND(LEFT(A28,1),"&lt;=&gt;"))),IFERROR(OR(NOT(ISNUMBER(B28)),B28&lt;1,DAY(B28)&lt;&gt;1),TRUE),NOT(ISNUMBER(C28)),C28&lt;1,NOT(ISNUMBER(D28)),D28&lt;=0),"Check inputs",IF(COUNTIFS('Rent due'!$A$2:$A$251,A28,'Rent due'!$B$2:$B$251,B28,'Rent due'!$I$2:$I$251,"OK")=1,"OK","No valid rent row")))</f>
        <v/>
      </c>
    </row>
    <row r="29" spans="7:7">
      <c r="G29">
        <f>IF(COUNTA(A29:F29)=0,"",IF(OR(A29="",OR(ISNUMBER(SEARCH("~*",A29)),ISNUMBER(SEARCH("~?",A29)),ISNUMBER(SEARCH("~~",A29)),A29&lt;&gt;TRIM(A29),ISNUMBER(FIND(LEFT(A29,1),"&lt;=&gt;"))),IFERROR(OR(NOT(ISNUMBER(B29)),B29&lt;1,DAY(B29)&lt;&gt;1),TRUE),NOT(ISNUMBER(C29)),C29&lt;1,NOT(ISNUMBER(D29)),D29&lt;=0),"Check inputs",IF(COUNTIFS('Rent due'!$A$2:$A$251,A29,'Rent due'!$B$2:$B$251,B29,'Rent due'!$I$2:$I$251,"OK")=1,"OK","No valid rent row")))</f>
        <v/>
      </c>
    </row>
    <row r="30" spans="7:7">
      <c r="G30">
        <f>IF(COUNTA(A30:F30)=0,"",IF(OR(A30="",OR(ISNUMBER(SEARCH("~*",A30)),ISNUMBER(SEARCH("~?",A30)),ISNUMBER(SEARCH("~~",A30)),A30&lt;&gt;TRIM(A30),ISNUMBER(FIND(LEFT(A30,1),"&lt;=&gt;"))),IFERROR(OR(NOT(ISNUMBER(B30)),B30&lt;1,DAY(B30)&lt;&gt;1),TRUE),NOT(ISNUMBER(C30)),C30&lt;1,NOT(ISNUMBER(D30)),D30&lt;=0),"Check inputs",IF(COUNTIFS('Rent due'!$A$2:$A$251,A30,'Rent due'!$B$2:$B$251,B30,'Rent due'!$I$2:$I$251,"OK")=1,"OK","No valid rent row")))</f>
        <v/>
      </c>
    </row>
    <row r="31" spans="7:7">
      <c r="G31">
        <f>IF(COUNTA(A31:F31)=0,"",IF(OR(A31="",OR(ISNUMBER(SEARCH("~*",A31)),ISNUMBER(SEARCH("~?",A31)),ISNUMBER(SEARCH("~~",A31)),A31&lt;&gt;TRIM(A31),ISNUMBER(FIND(LEFT(A31,1),"&lt;=&gt;"))),IFERROR(OR(NOT(ISNUMBER(B31)),B31&lt;1,DAY(B31)&lt;&gt;1),TRUE),NOT(ISNUMBER(C31)),C31&lt;1,NOT(ISNUMBER(D31)),D31&lt;=0),"Check inputs",IF(COUNTIFS('Rent due'!$A$2:$A$251,A31,'Rent due'!$B$2:$B$251,B31,'Rent due'!$I$2:$I$251,"OK")=1,"OK","No valid rent row")))</f>
        <v/>
      </c>
    </row>
    <row r="32" spans="7:7">
      <c r="G32">
        <f>IF(COUNTA(A32:F32)=0,"",IF(OR(A32="",OR(ISNUMBER(SEARCH("~*",A32)),ISNUMBER(SEARCH("~?",A32)),ISNUMBER(SEARCH("~~",A32)),A32&lt;&gt;TRIM(A32),ISNUMBER(FIND(LEFT(A32,1),"&lt;=&gt;"))),IFERROR(OR(NOT(ISNUMBER(B32)),B32&lt;1,DAY(B32)&lt;&gt;1),TRUE),NOT(ISNUMBER(C32)),C32&lt;1,NOT(ISNUMBER(D32)),D32&lt;=0),"Check inputs",IF(COUNTIFS('Rent due'!$A$2:$A$251,A32,'Rent due'!$B$2:$B$251,B32,'Rent due'!$I$2:$I$251,"OK")=1,"OK","No valid rent row")))</f>
        <v/>
      </c>
    </row>
    <row r="33" spans="7:7">
      <c r="G33">
        <f>IF(COUNTA(A33:F33)=0,"",IF(OR(A33="",OR(ISNUMBER(SEARCH("~*",A33)),ISNUMBER(SEARCH("~?",A33)),ISNUMBER(SEARCH("~~",A33)),A33&lt;&gt;TRIM(A33),ISNUMBER(FIND(LEFT(A33,1),"&lt;=&gt;"))),IFERROR(OR(NOT(ISNUMBER(B33)),B33&lt;1,DAY(B33)&lt;&gt;1),TRUE),NOT(ISNUMBER(C33)),C33&lt;1,NOT(ISNUMBER(D33)),D33&lt;=0),"Check inputs",IF(COUNTIFS('Rent due'!$A$2:$A$251,A33,'Rent due'!$B$2:$B$251,B33,'Rent due'!$I$2:$I$251,"OK")=1,"OK","No valid rent row")))</f>
        <v/>
      </c>
    </row>
    <row r="34" spans="7:7">
      <c r="G34">
        <f>IF(COUNTA(A34:F34)=0,"",IF(OR(A34="",OR(ISNUMBER(SEARCH("~*",A34)),ISNUMBER(SEARCH("~?",A34)),ISNUMBER(SEARCH("~~",A34)),A34&lt;&gt;TRIM(A34),ISNUMBER(FIND(LEFT(A34,1),"&lt;=&gt;"))),IFERROR(OR(NOT(ISNUMBER(B34)),B34&lt;1,DAY(B34)&lt;&gt;1),TRUE),NOT(ISNUMBER(C34)),C34&lt;1,NOT(ISNUMBER(D34)),D34&lt;=0),"Check inputs",IF(COUNTIFS('Rent due'!$A$2:$A$251,A34,'Rent due'!$B$2:$B$251,B34,'Rent due'!$I$2:$I$251,"OK")=1,"OK","No valid rent row")))</f>
        <v/>
      </c>
    </row>
    <row r="35" spans="7:7">
      <c r="G35">
        <f>IF(COUNTA(A35:F35)=0,"",IF(OR(A35="",OR(ISNUMBER(SEARCH("~*",A35)),ISNUMBER(SEARCH("~?",A35)),ISNUMBER(SEARCH("~~",A35)),A35&lt;&gt;TRIM(A35),ISNUMBER(FIND(LEFT(A35,1),"&lt;=&gt;"))),IFERROR(OR(NOT(ISNUMBER(B35)),B35&lt;1,DAY(B35)&lt;&gt;1),TRUE),NOT(ISNUMBER(C35)),C35&lt;1,NOT(ISNUMBER(D35)),D35&lt;=0),"Check inputs",IF(COUNTIFS('Rent due'!$A$2:$A$251,A35,'Rent due'!$B$2:$B$251,B35,'Rent due'!$I$2:$I$251,"OK")=1,"OK","No valid rent row")))</f>
        <v/>
      </c>
    </row>
    <row r="36" spans="7:7">
      <c r="G36">
        <f>IF(COUNTA(A36:F36)=0,"",IF(OR(A36="",OR(ISNUMBER(SEARCH("~*",A36)),ISNUMBER(SEARCH("~?",A36)),ISNUMBER(SEARCH("~~",A36)),A36&lt;&gt;TRIM(A36),ISNUMBER(FIND(LEFT(A36,1),"&lt;=&gt;"))),IFERROR(OR(NOT(ISNUMBER(B36)),B36&lt;1,DAY(B36)&lt;&gt;1),TRUE),NOT(ISNUMBER(C36)),C36&lt;1,NOT(ISNUMBER(D36)),D36&lt;=0),"Check inputs",IF(COUNTIFS('Rent due'!$A$2:$A$251,A36,'Rent due'!$B$2:$B$251,B36,'Rent due'!$I$2:$I$251,"OK")=1,"OK","No valid rent row")))</f>
        <v/>
      </c>
    </row>
    <row r="37" spans="7:7">
      <c r="G37">
        <f>IF(COUNTA(A37:F37)=0,"",IF(OR(A37="",OR(ISNUMBER(SEARCH("~*",A37)),ISNUMBER(SEARCH("~?",A37)),ISNUMBER(SEARCH("~~",A37)),A37&lt;&gt;TRIM(A37),ISNUMBER(FIND(LEFT(A37,1),"&lt;=&gt;"))),IFERROR(OR(NOT(ISNUMBER(B37)),B37&lt;1,DAY(B37)&lt;&gt;1),TRUE),NOT(ISNUMBER(C37)),C37&lt;1,NOT(ISNUMBER(D37)),D37&lt;=0),"Check inputs",IF(COUNTIFS('Rent due'!$A$2:$A$251,A37,'Rent due'!$B$2:$B$251,B37,'Rent due'!$I$2:$I$251,"OK")=1,"OK","No valid rent row")))</f>
        <v/>
      </c>
    </row>
    <row r="38" spans="7:7">
      <c r="G38">
        <f>IF(COUNTA(A38:F38)=0,"",IF(OR(A38="",OR(ISNUMBER(SEARCH("~*",A38)),ISNUMBER(SEARCH("~?",A38)),ISNUMBER(SEARCH("~~",A38)),A38&lt;&gt;TRIM(A38),ISNUMBER(FIND(LEFT(A38,1),"&lt;=&gt;"))),IFERROR(OR(NOT(ISNUMBER(B38)),B38&lt;1,DAY(B38)&lt;&gt;1),TRUE),NOT(ISNUMBER(C38)),C38&lt;1,NOT(ISNUMBER(D38)),D38&lt;=0),"Check inputs",IF(COUNTIFS('Rent due'!$A$2:$A$251,A38,'Rent due'!$B$2:$B$251,B38,'Rent due'!$I$2:$I$251,"OK")=1,"OK","No valid rent row")))</f>
        <v/>
      </c>
    </row>
    <row r="39" spans="7:7">
      <c r="G39">
        <f>IF(COUNTA(A39:F39)=0,"",IF(OR(A39="",OR(ISNUMBER(SEARCH("~*",A39)),ISNUMBER(SEARCH("~?",A39)),ISNUMBER(SEARCH("~~",A39)),A39&lt;&gt;TRIM(A39),ISNUMBER(FIND(LEFT(A39,1),"&lt;=&gt;"))),IFERROR(OR(NOT(ISNUMBER(B39)),B39&lt;1,DAY(B39)&lt;&gt;1),TRUE),NOT(ISNUMBER(C39)),C39&lt;1,NOT(ISNUMBER(D39)),D39&lt;=0),"Check inputs",IF(COUNTIFS('Rent due'!$A$2:$A$251,A39,'Rent due'!$B$2:$B$251,B39,'Rent due'!$I$2:$I$251,"OK")=1,"OK","No valid rent row")))</f>
        <v/>
      </c>
    </row>
    <row r="40" spans="7:7">
      <c r="G40">
        <f>IF(COUNTA(A40:F40)=0,"",IF(OR(A40="",OR(ISNUMBER(SEARCH("~*",A40)),ISNUMBER(SEARCH("~?",A40)),ISNUMBER(SEARCH("~~",A40)),A40&lt;&gt;TRIM(A40),ISNUMBER(FIND(LEFT(A40,1),"&lt;=&gt;"))),IFERROR(OR(NOT(ISNUMBER(B40)),B40&lt;1,DAY(B40)&lt;&gt;1),TRUE),NOT(ISNUMBER(C40)),C40&lt;1,NOT(ISNUMBER(D40)),D40&lt;=0),"Check inputs",IF(COUNTIFS('Rent due'!$A$2:$A$251,A40,'Rent due'!$B$2:$B$251,B40,'Rent due'!$I$2:$I$251,"OK")=1,"OK","No valid rent row")))</f>
        <v/>
      </c>
    </row>
    <row r="41" spans="7:7">
      <c r="G41">
        <f>IF(COUNTA(A41:F41)=0,"",IF(OR(A41="",OR(ISNUMBER(SEARCH("~*",A41)),ISNUMBER(SEARCH("~?",A41)),ISNUMBER(SEARCH("~~",A41)),A41&lt;&gt;TRIM(A41),ISNUMBER(FIND(LEFT(A41,1),"&lt;=&gt;"))),IFERROR(OR(NOT(ISNUMBER(B41)),B41&lt;1,DAY(B41)&lt;&gt;1),TRUE),NOT(ISNUMBER(C41)),C41&lt;1,NOT(ISNUMBER(D41)),D41&lt;=0),"Check inputs",IF(COUNTIFS('Rent due'!$A$2:$A$251,A41,'Rent due'!$B$2:$B$251,B41,'Rent due'!$I$2:$I$251,"OK")=1,"OK","No valid rent row")))</f>
        <v/>
      </c>
    </row>
    <row r="42" spans="7:7">
      <c r="G42">
        <f>IF(COUNTA(A42:F42)=0,"",IF(OR(A42="",OR(ISNUMBER(SEARCH("~*",A42)),ISNUMBER(SEARCH("~?",A42)),ISNUMBER(SEARCH("~~",A42)),A42&lt;&gt;TRIM(A42),ISNUMBER(FIND(LEFT(A42,1),"&lt;=&gt;"))),IFERROR(OR(NOT(ISNUMBER(B42)),B42&lt;1,DAY(B42)&lt;&gt;1),TRUE),NOT(ISNUMBER(C42)),C42&lt;1,NOT(ISNUMBER(D42)),D42&lt;=0),"Check inputs",IF(COUNTIFS('Rent due'!$A$2:$A$251,A42,'Rent due'!$B$2:$B$251,B42,'Rent due'!$I$2:$I$251,"OK")=1,"OK","No valid rent row")))</f>
        <v/>
      </c>
    </row>
    <row r="43" spans="7:7">
      <c r="G43">
        <f>IF(COUNTA(A43:F43)=0,"",IF(OR(A43="",OR(ISNUMBER(SEARCH("~*",A43)),ISNUMBER(SEARCH("~?",A43)),ISNUMBER(SEARCH("~~",A43)),A43&lt;&gt;TRIM(A43),ISNUMBER(FIND(LEFT(A43,1),"&lt;=&gt;"))),IFERROR(OR(NOT(ISNUMBER(B43)),B43&lt;1,DAY(B43)&lt;&gt;1),TRUE),NOT(ISNUMBER(C43)),C43&lt;1,NOT(ISNUMBER(D43)),D43&lt;=0),"Check inputs",IF(COUNTIFS('Rent due'!$A$2:$A$251,A43,'Rent due'!$B$2:$B$251,B43,'Rent due'!$I$2:$I$251,"OK")=1,"OK","No valid rent row")))</f>
        <v/>
      </c>
    </row>
    <row r="44" spans="7:7">
      <c r="G44">
        <f>IF(COUNTA(A44:F44)=0,"",IF(OR(A44="",OR(ISNUMBER(SEARCH("~*",A44)),ISNUMBER(SEARCH("~?",A44)),ISNUMBER(SEARCH("~~",A44)),A44&lt;&gt;TRIM(A44),ISNUMBER(FIND(LEFT(A44,1),"&lt;=&gt;"))),IFERROR(OR(NOT(ISNUMBER(B44)),B44&lt;1,DAY(B44)&lt;&gt;1),TRUE),NOT(ISNUMBER(C44)),C44&lt;1,NOT(ISNUMBER(D44)),D44&lt;=0),"Check inputs",IF(COUNTIFS('Rent due'!$A$2:$A$251,A44,'Rent due'!$B$2:$B$251,B44,'Rent due'!$I$2:$I$251,"OK")=1,"OK","No valid rent row")))</f>
        <v/>
      </c>
    </row>
    <row r="45" spans="7:7">
      <c r="G45">
        <f>IF(COUNTA(A45:F45)=0,"",IF(OR(A45="",OR(ISNUMBER(SEARCH("~*",A45)),ISNUMBER(SEARCH("~?",A45)),ISNUMBER(SEARCH("~~",A45)),A45&lt;&gt;TRIM(A45),ISNUMBER(FIND(LEFT(A45,1),"&lt;=&gt;"))),IFERROR(OR(NOT(ISNUMBER(B45)),B45&lt;1,DAY(B45)&lt;&gt;1),TRUE),NOT(ISNUMBER(C45)),C45&lt;1,NOT(ISNUMBER(D45)),D45&lt;=0),"Check inputs",IF(COUNTIFS('Rent due'!$A$2:$A$251,A45,'Rent due'!$B$2:$B$251,B45,'Rent due'!$I$2:$I$251,"OK")=1,"OK","No valid rent row")))</f>
        <v/>
      </c>
    </row>
    <row r="46" spans="7:7">
      <c r="G46">
        <f>IF(COUNTA(A46:F46)=0,"",IF(OR(A46="",OR(ISNUMBER(SEARCH("~*",A46)),ISNUMBER(SEARCH("~?",A46)),ISNUMBER(SEARCH("~~",A46)),A46&lt;&gt;TRIM(A46),ISNUMBER(FIND(LEFT(A46,1),"&lt;=&gt;"))),IFERROR(OR(NOT(ISNUMBER(B46)),B46&lt;1,DAY(B46)&lt;&gt;1),TRUE),NOT(ISNUMBER(C46)),C46&lt;1,NOT(ISNUMBER(D46)),D46&lt;=0),"Check inputs",IF(COUNTIFS('Rent due'!$A$2:$A$251,A46,'Rent due'!$B$2:$B$251,B46,'Rent due'!$I$2:$I$251,"OK")=1,"OK","No valid rent row")))</f>
        <v/>
      </c>
    </row>
    <row r="47" spans="7:7">
      <c r="G47">
        <f>IF(COUNTA(A47:F47)=0,"",IF(OR(A47="",OR(ISNUMBER(SEARCH("~*",A47)),ISNUMBER(SEARCH("~?",A47)),ISNUMBER(SEARCH("~~",A47)),A47&lt;&gt;TRIM(A47),ISNUMBER(FIND(LEFT(A47,1),"&lt;=&gt;"))),IFERROR(OR(NOT(ISNUMBER(B47)),B47&lt;1,DAY(B47)&lt;&gt;1),TRUE),NOT(ISNUMBER(C47)),C47&lt;1,NOT(ISNUMBER(D47)),D47&lt;=0),"Check inputs",IF(COUNTIFS('Rent due'!$A$2:$A$251,A47,'Rent due'!$B$2:$B$251,B47,'Rent due'!$I$2:$I$251,"OK")=1,"OK","No valid rent row")))</f>
        <v/>
      </c>
    </row>
    <row r="48" spans="7:7">
      <c r="G48">
        <f>IF(COUNTA(A48:F48)=0,"",IF(OR(A48="",OR(ISNUMBER(SEARCH("~*",A48)),ISNUMBER(SEARCH("~?",A48)),ISNUMBER(SEARCH("~~",A48)),A48&lt;&gt;TRIM(A48),ISNUMBER(FIND(LEFT(A48,1),"&lt;=&gt;"))),IFERROR(OR(NOT(ISNUMBER(B48)),B48&lt;1,DAY(B48)&lt;&gt;1),TRUE),NOT(ISNUMBER(C48)),C48&lt;1,NOT(ISNUMBER(D48)),D48&lt;=0),"Check inputs",IF(COUNTIFS('Rent due'!$A$2:$A$251,A48,'Rent due'!$B$2:$B$251,B48,'Rent due'!$I$2:$I$251,"OK")=1,"OK","No valid rent row")))</f>
        <v/>
      </c>
    </row>
    <row r="49" spans="7:7">
      <c r="G49">
        <f>IF(COUNTA(A49:F49)=0,"",IF(OR(A49="",OR(ISNUMBER(SEARCH("~*",A49)),ISNUMBER(SEARCH("~?",A49)),ISNUMBER(SEARCH("~~",A49)),A49&lt;&gt;TRIM(A49),ISNUMBER(FIND(LEFT(A49,1),"&lt;=&gt;"))),IFERROR(OR(NOT(ISNUMBER(B49)),B49&lt;1,DAY(B49)&lt;&gt;1),TRUE),NOT(ISNUMBER(C49)),C49&lt;1,NOT(ISNUMBER(D49)),D49&lt;=0),"Check inputs",IF(COUNTIFS('Rent due'!$A$2:$A$251,A49,'Rent due'!$B$2:$B$251,B49,'Rent due'!$I$2:$I$251,"OK")=1,"OK","No valid rent row")))</f>
        <v/>
      </c>
    </row>
    <row r="50" spans="7:7">
      <c r="G50">
        <f>IF(COUNTA(A50:F50)=0,"",IF(OR(A50="",OR(ISNUMBER(SEARCH("~*",A50)),ISNUMBER(SEARCH("~?",A50)),ISNUMBER(SEARCH("~~",A50)),A50&lt;&gt;TRIM(A50),ISNUMBER(FIND(LEFT(A50,1),"&lt;=&gt;"))),IFERROR(OR(NOT(ISNUMBER(B50)),B50&lt;1,DAY(B50)&lt;&gt;1),TRUE),NOT(ISNUMBER(C50)),C50&lt;1,NOT(ISNUMBER(D50)),D50&lt;=0),"Check inputs",IF(COUNTIFS('Rent due'!$A$2:$A$251,A50,'Rent due'!$B$2:$B$251,B50,'Rent due'!$I$2:$I$251,"OK")=1,"OK","No valid rent row")))</f>
        <v/>
      </c>
    </row>
    <row r="51" spans="7:7">
      <c r="G51">
        <f>IF(COUNTA(A51:F51)=0,"",IF(OR(A51="",OR(ISNUMBER(SEARCH("~*",A51)),ISNUMBER(SEARCH("~?",A51)),ISNUMBER(SEARCH("~~",A51)),A51&lt;&gt;TRIM(A51),ISNUMBER(FIND(LEFT(A51,1),"&lt;=&gt;"))),IFERROR(OR(NOT(ISNUMBER(B51)),B51&lt;1,DAY(B51)&lt;&gt;1),TRUE),NOT(ISNUMBER(C51)),C51&lt;1,NOT(ISNUMBER(D51)),D51&lt;=0),"Check inputs",IF(COUNTIFS('Rent due'!$A$2:$A$251,A51,'Rent due'!$B$2:$B$251,B51,'Rent due'!$I$2:$I$251,"OK")=1,"OK","No valid rent row")))</f>
        <v/>
      </c>
    </row>
    <row r="52" spans="7:7">
      <c r="G52">
        <f>IF(COUNTA(A52:F52)=0,"",IF(OR(A52="",OR(ISNUMBER(SEARCH("~*",A52)),ISNUMBER(SEARCH("~?",A52)),ISNUMBER(SEARCH("~~",A52)),A52&lt;&gt;TRIM(A52),ISNUMBER(FIND(LEFT(A52,1),"&lt;=&gt;"))),IFERROR(OR(NOT(ISNUMBER(B52)),B52&lt;1,DAY(B52)&lt;&gt;1),TRUE),NOT(ISNUMBER(C52)),C52&lt;1,NOT(ISNUMBER(D52)),D52&lt;=0),"Check inputs",IF(COUNTIFS('Rent due'!$A$2:$A$251,A52,'Rent due'!$B$2:$B$251,B52,'Rent due'!$I$2:$I$251,"OK")=1,"OK","No valid rent row")))</f>
        <v/>
      </c>
    </row>
    <row r="53" spans="7:7">
      <c r="G53">
        <f>IF(COUNTA(A53:F53)=0,"",IF(OR(A53="",OR(ISNUMBER(SEARCH("~*",A53)),ISNUMBER(SEARCH("~?",A53)),ISNUMBER(SEARCH("~~",A53)),A53&lt;&gt;TRIM(A53),ISNUMBER(FIND(LEFT(A53,1),"&lt;=&gt;"))),IFERROR(OR(NOT(ISNUMBER(B53)),B53&lt;1,DAY(B53)&lt;&gt;1),TRUE),NOT(ISNUMBER(C53)),C53&lt;1,NOT(ISNUMBER(D53)),D53&lt;=0),"Check inputs",IF(COUNTIFS('Rent due'!$A$2:$A$251,A53,'Rent due'!$B$2:$B$251,B53,'Rent due'!$I$2:$I$251,"OK")=1,"OK","No valid rent row")))</f>
        <v/>
      </c>
    </row>
    <row r="54" spans="7:7">
      <c r="G54">
        <f>IF(COUNTA(A54:F54)=0,"",IF(OR(A54="",OR(ISNUMBER(SEARCH("~*",A54)),ISNUMBER(SEARCH("~?",A54)),ISNUMBER(SEARCH("~~",A54)),A54&lt;&gt;TRIM(A54),ISNUMBER(FIND(LEFT(A54,1),"&lt;=&gt;"))),IFERROR(OR(NOT(ISNUMBER(B54)),B54&lt;1,DAY(B54)&lt;&gt;1),TRUE),NOT(ISNUMBER(C54)),C54&lt;1,NOT(ISNUMBER(D54)),D54&lt;=0),"Check inputs",IF(COUNTIFS('Rent due'!$A$2:$A$251,A54,'Rent due'!$B$2:$B$251,B54,'Rent due'!$I$2:$I$251,"OK")=1,"OK","No valid rent row")))</f>
        <v/>
      </c>
    </row>
    <row r="55" spans="7:7">
      <c r="G55">
        <f>IF(COUNTA(A55:F55)=0,"",IF(OR(A55="",OR(ISNUMBER(SEARCH("~*",A55)),ISNUMBER(SEARCH("~?",A55)),ISNUMBER(SEARCH("~~",A55)),A55&lt;&gt;TRIM(A55),ISNUMBER(FIND(LEFT(A55,1),"&lt;=&gt;"))),IFERROR(OR(NOT(ISNUMBER(B55)),B55&lt;1,DAY(B55)&lt;&gt;1),TRUE),NOT(ISNUMBER(C55)),C55&lt;1,NOT(ISNUMBER(D55)),D55&lt;=0),"Check inputs",IF(COUNTIFS('Rent due'!$A$2:$A$251,A55,'Rent due'!$B$2:$B$251,B55,'Rent due'!$I$2:$I$251,"OK")=1,"OK","No valid rent row")))</f>
        <v/>
      </c>
    </row>
    <row r="56" spans="7:7">
      <c r="G56">
        <f>IF(COUNTA(A56:F56)=0,"",IF(OR(A56="",OR(ISNUMBER(SEARCH("~*",A56)),ISNUMBER(SEARCH("~?",A56)),ISNUMBER(SEARCH("~~",A56)),A56&lt;&gt;TRIM(A56),ISNUMBER(FIND(LEFT(A56,1),"&lt;=&gt;"))),IFERROR(OR(NOT(ISNUMBER(B56)),B56&lt;1,DAY(B56)&lt;&gt;1),TRUE),NOT(ISNUMBER(C56)),C56&lt;1,NOT(ISNUMBER(D56)),D56&lt;=0),"Check inputs",IF(COUNTIFS('Rent due'!$A$2:$A$251,A56,'Rent due'!$B$2:$B$251,B56,'Rent due'!$I$2:$I$251,"OK")=1,"OK","No valid rent row")))</f>
        <v/>
      </c>
    </row>
    <row r="57" spans="7:7">
      <c r="G57">
        <f>IF(COUNTA(A57:F57)=0,"",IF(OR(A57="",OR(ISNUMBER(SEARCH("~*",A57)),ISNUMBER(SEARCH("~?",A57)),ISNUMBER(SEARCH("~~",A57)),A57&lt;&gt;TRIM(A57),ISNUMBER(FIND(LEFT(A57,1),"&lt;=&gt;"))),IFERROR(OR(NOT(ISNUMBER(B57)),B57&lt;1,DAY(B57)&lt;&gt;1),TRUE),NOT(ISNUMBER(C57)),C57&lt;1,NOT(ISNUMBER(D57)),D57&lt;=0),"Check inputs",IF(COUNTIFS('Rent due'!$A$2:$A$251,A57,'Rent due'!$B$2:$B$251,B57,'Rent due'!$I$2:$I$251,"OK")=1,"OK","No valid rent row")))</f>
        <v/>
      </c>
    </row>
    <row r="58" spans="7:7">
      <c r="G58">
        <f>IF(COUNTA(A58:F58)=0,"",IF(OR(A58="",OR(ISNUMBER(SEARCH("~*",A58)),ISNUMBER(SEARCH("~?",A58)),ISNUMBER(SEARCH("~~",A58)),A58&lt;&gt;TRIM(A58),ISNUMBER(FIND(LEFT(A58,1),"&lt;=&gt;"))),IFERROR(OR(NOT(ISNUMBER(B58)),B58&lt;1,DAY(B58)&lt;&gt;1),TRUE),NOT(ISNUMBER(C58)),C58&lt;1,NOT(ISNUMBER(D58)),D58&lt;=0),"Check inputs",IF(COUNTIFS('Rent due'!$A$2:$A$251,A58,'Rent due'!$B$2:$B$251,B58,'Rent due'!$I$2:$I$251,"OK")=1,"OK","No valid rent row")))</f>
        <v/>
      </c>
    </row>
    <row r="59" spans="7:7">
      <c r="G59">
        <f>IF(COUNTA(A59:F59)=0,"",IF(OR(A59="",OR(ISNUMBER(SEARCH("~*",A59)),ISNUMBER(SEARCH("~?",A59)),ISNUMBER(SEARCH("~~",A59)),A59&lt;&gt;TRIM(A59),ISNUMBER(FIND(LEFT(A59,1),"&lt;=&gt;"))),IFERROR(OR(NOT(ISNUMBER(B59)),B59&lt;1,DAY(B59)&lt;&gt;1),TRUE),NOT(ISNUMBER(C59)),C59&lt;1,NOT(ISNUMBER(D59)),D59&lt;=0),"Check inputs",IF(COUNTIFS('Rent due'!$A$2:$A$251,A59,'Rent due'!$B$2:$B$251,B59,'Rent due'!$I$2:$I$251,"OK")=1,"OK","No valid rent row")))</f>
        <v/>
      </c>
    </row>
    <row r="60" spans="7:7">
      <c r="G60">
        <f>IF(COUNTA(A60:F60)=0,"",IF(OR(A60="",OR(ISNUMBER(SEARCH("~*",A60)),ISNUMBER(SEARCH("~?",A60)),ISNUMBER(SEARCH("~~",A60)),A60&lt;&gt;TRIM(A60),ISNUMBER(FIND(LEFT(A60,1),"&lt;=&gt;"))),IFERROR(OR(NOT(ISNUMBER(B60)),B60&lt;1,DAY(B60)&lt;&gt;1),TRUE),NOT(ISNUMBER(C60)),C60&lt;1,NOT(ISNUMBER(D60)),D60&lt;=0),"Check inputs",IF(COUNTIFS('Rent due'!$A$2:$A$251,A60,'Rent due'!$B$2:$B$251,B60,'Rent due'!$I$2:$I$251,"OK")=1,"OK","No valid rent row")))</f>
        <v/>
      </c>
    </row>
    <row r="61" spans="7:7">
      <c r="G61">
        <f>IF(COUNTA(A61:F61)=0,"",IF(OR(A61="",OR(ISNUMBER(SEARCH("~*",A61)),ISNUMBER(SEARCH("~?",A61)),ISNUMBER(SEARCH("~~",A61)),A61&lt;&gt;TRIM(A61),ISNUMBER(FIND(LEFT(A61,1),"&lt;=&gt;"))),IFERROR(OR(NOT(ISNUMBER(B61)),B61&lt;1,DAY(B61)&lt;&gt;1),TRUE),NOT(ISNUMBER(C61)),C61&lt;1,NOT(ISNUMBER(D61)),D61&lt;=0),"Check inputs",IF(COUNTIFS('Rent due'!$A$2:$A$251,A61,'Rent due'!$B$2:$B$251,B61,'Rent due'!$I$2:$I$251,"OK")=1,"OK","No valid rent row")))</f>
        <v/>
      </c>
    </row>
    <row r="62" spans="7:7">
      <c r="G62">
        <f>IF(COUNTA(A62:F62)=0,"",IF(OR(A62="",OR(ISNUMBER(SEARCH("~*",A62)),ISNUMBER(SEARCH("~?",A62)),ISNUMBER(SEARCH("~~",A62)),A62&lt;&gt;TRIM(A62),ISNUMBER(FIND(LEFT(A62,1),"&lt;=&gt;"))),IFERROR(OR(NOT(ISNUMBER(B62)),B62&lt;1,DAY(B62)&lt;&gt;1),TRUE),NOT(ISNUMBER(C62)),C62&lt;1,NOT(ISNUMBER(D62)),D62&lt;=0),"Check inputs",IF(COUNTIFS('Rent due'!$A$2:$A$251,A62,'Rent due'!$B$2:$B$251,B62,'Rent due'!$I$2:$I$251,"OK")=1,"OK","No valid rent row")))</f>
        <v/>
      </c>
    </row>
    <row r="63" spans="7:7">
      <c r="G63">
        <f>IF(COUNTA(A63:F63)=0,"",IF(OR(A63="",OR(ISNUMBER(SEARCH("~*",A63)),ISNUMBER(SEARCH("~?",A63)),ISNUMBER(SEARCH("~~",A63)),A63&lt;&gt;TRIM(A63),ISNUMBER(FIND(LEFT(A63,1),"&lt;=&gt;"))),IFERROR(OR(NOT(ISNUMBER(B63)),B63&lt;1,DAY(B63)&lt;&gt;1),TRUE),NOT(ISNUMBER(C63)),C63&lt;1,NOT(ISNUMBER(D63)),D63&lt;=0),"Check inputs",IF(COUNTIFS('Rent due'!$A$2:$A$251,A63,'Rent due'!$B$2:$B$251,B63,'Rent due'!$I$2:$I$251,"OK")=1,"OK","No valid rent row")))</f>
        <v/>
      </c>
    </row>
    <row r="64" spans="7:7">
      <c r="G64">
        <f>IF(COUNTA(A64:F64)=0,"",IF(OR(A64="",OR(ISNUMBER(SEARCH("~*",A64)),ISNUMBER(SEARCH("~?",A64)),ISNUMBER(SEARCH("~~",A64)),A64&lt;&gt;TRIM(A64),ISNUMBER(FIND(LEFT(A64,1),"&lt;=&gt;"))),IFERROR(OR(NOT(ISNUMBER(B64)),B64&lt;1,DAY(B64)&lt;&gt;1),TRUE),NOT(ISNUMBER(C64)),C64&lt;1,NOT(ISNUMBER(D64)),D64&lt;=0),"Check inputs",IF(COUNTIFS('Rent due'!$A$2:$A$251,A64,'Rent due'!$B$2:$B$251,B64,'Rent due'!$I$2:$I$251,"OK")=1,"OK","No valid rent row")))</f>
        <v/>
      </c>
    </row>
    <row r="65" spans="7:7">
      <c r="G65">
        <f>IF(COUNTA(A65:F65)=0,"",IF(OR(A65="",OR(ISNUMBER(SEARCH("~*",A65)),ISNUMBER(SEARCH("~?",A65)),ISNUMBER(SEARCH("~~",A65)),A65&lt;&gt;TRIM(A65),ISNUMBER(FIND(LEFT(A65,1),"&lt;=&gt;"))),IFERROR(OR(NOT(ISNUMBER(B65)),B65&lt;1,DAY(B65)&lt;&gt;1),TRUE),NOT(ISNUMBER(C65)),C65&lt;1,NOT(ISNUMBER(D65)),D65&lt;=0),"Check inputs",IF(COUNTIFS('Rent due'!$A$2:$A$251,A65,'Rent due'!$B$2:$B$251,B65,'Rent due'!$I$2:$I$251,"OK")=1,"OK","No valid rent row")))</f>
        <v/>
      </c>
    </row>
    <row r="66" spans="7:7">
      <c r="G66">
        <f>IF(COUNTA(A66:F66)=0,"",IF(OR(A66="",OR(ISNUMBER(SEARCH("~*",A66)),ISNUMBER(SEARCH("~?",A66)),ISNUMBER(SEARCH("~~",A66)),A66&lt;&gt;TRIM(A66),ISNUMBER(FIND(LEFT(A66,1),"&lt;=&gt;"))),IFERROR(OR(NOT(ISNUMBER(B66)),B66&lt;1,DAY(B66)&lt;&gt;1),TRUE),NOT(ISNUMBER(C66)),C66&lt;1,NOT(ISNUMBER(D66)),D66&lt;=0),"Check inputs",IF(COUNTIFS('Rent due'!$A$2:$A$251,A66,'Rent due'!$B$2:$B$251,B66,'Rent due'!$I$2:$I$251,"OK")=1,"OK","No valid rent row")))</f>
        <v/>
      </c>
    </row>
    <row r="67" spans="7:7">
      <c r="G67">
        <f>IF(COUNTA(A67:F67)=0,"",IF(OR(A67="",OR(ISNUMBER(SEARCH("~*",A67)),ISNUMBER(SEARCH("~?",A67)),ISNUMBER(SEARCH("~~",A67)),A67&lt;&gt;TRIM(A67),ISNUMBER(FIND(LEFT(A67,1),"&lt;=&gt;"))),IFERROR(OR(NOT(ISNUMBER(B67)),B67&lt;1,DAY(B67)&lt;&gt;1),TRUE),NOT(ISNUMBER(C67)),C67&lt;1,NOT(ISNUMBER(D67)),D67&lt;=0),"Check inputs",IF(COUNTIFS('Rent due'!$A$2:$A$251,A67,'Rent due'!$B$2:$B$251,B67,'Rent due'!$I$2:$I$251,"OK")=1,"OK","No valid rent row")))</f>
        <v/>
      </c>
    </row>
    <row r="68" spans="7:7">
      <c r="G68">
        <f>IF(COUNTA(A68:F68)=0,"",IF(OR(A68="",OR(ISNUMBER(SEARCH("~*",A68)),ISNUMBER(SEARCH("~?",A68)),ISNUMBER(SEARCH("~~",A68)),A68&lt;&gt;TRIM(A68),ISNUMBER(FIND(LEFT(A68,1),"&lt;=&gt;"))),IFERROR(OR(NOT(ISNUMBER(B68)),B68&lt;1,DAY(B68)&lt;&gt;1),TRUE),NOT(ISNUMBER(C68)),C68&lt;1,NOT(ISNUMBER(D68)),D68&lt;=0),"Check inputs",IF(COUNTIFS('Rent due'!$A$2:$A$251,A68,'Rent due'!$B$2:$B$251,B68,'Rent due'!$I$2:$I$251,"OK")=1,"OK","No valid rent row")))</f>
        <v/>
      </c>
    </row>
    <row r="69" spans="7:7">
      <c r="G69">
        <f>IF(COUNTA(A69:F69)=0,"",IF(OR(A69="",OR(ISNUMBER(SEARCH("~*",A69)),ISNUMBER(SEARCH("~?",A69)),ISNUMBER(SEARCH("~~",A69)),A69&lt;&gt;TRIM(A69),ISNUMBER(FIND(LEFT(A69,1),"&lt;=&gt;"))),IFERROR(OR(NOT(ISNUMBER(B69)),B69&lt;1,DAY(B69)&lt;&gt;1),TRUE),NOT(ISNUMBER(C69)),C69&lt;1,NOT(ISNUMBER(D69)),D69&lt;=0),"Check inputs",IF(COUNTIFS('Rent due'!$A$2:$A$251,A69,'Rent due'!$B$2:$B$251,B69,'Rent due'!$I$2:$I$251,"OK")=1,"OK","No valid rent row")))</f>
        <v/>
      </c>
    </row>
    <row r="70" spans="7:7">
      <c r="G70">
        <f>IF(COUNTA(A70:F70)=0,"",IF(OR(A70="",OR(ISNUMBER(SEARCH("~*",A70)),ISNUMBER(SEARCH("~?",A70)),ISNUMBER(SEARCH("~~",A70)),A70&lt;&gt;TRIM(A70),ISNUMBER(FIND(LEFT(A70,1),"&lt;=&gt;"))),IFERROR(OR(NOT(ISNUMBER(B70)),B70&lt;1,DAY(B70)&lt;&gt;1),TRUE),NOT(ISNUMBER(C70)),C70&lt;1,NOT(ISNUMBER(D70)),D70&lt;=0),"Check inputs",IF(COUNTIFS('Rent due'!$A$2:$A$251,A70,'Rent due'!$B$2:$B$251,B70,'Rent due'!$I$2:$I$251,"OK")=1,"OK","No valid rent row")))</f>
        <v/>
      </c>
    </row>
    <row r="71" spans="7:7">
      <c r="G71">
        <f>IF(COUNTA(A71:F71)=0,"",IF(OR(A71="",OR(ISNUMBER(SEARCH("~*",A71)),ISNUMBER(SEARCH("~?",A71)),ISNUMBER(SEARCH("~~",A71)),A71&lt;&gt;TRIM(A71),ISNUMBER(FIND(LEFT(A71,1),"&lt;=&gt;"))),IFERROR(OR(NOT(ISNUMBER(B71)),B71&lt;1,DAY(B71)&lt;&gt;1),TRUE),NOT(ISNUMBER(C71)),C71&lt;1,NOT(ISNUMBER(D71)),D71&lt;=0),"Check inputs",IF(COUNTIFS('Rent due'!$A$2:$A$251,A71,'Rent due'!$B$2:$B$251,B71,'Rent due'!$I$2:$I$251,"OK")=1,"OK","No valid rent row")))</f>
        <v/>
      </c>
    </row>
    <row r="72" spans="7:7">
      <c r="G72">
        <f>IF(COUNTA(A72:F72)=0,"",IF(OR(A72="",OR(ISNUMBER(SEARCH("~*",A72)),ISNUMBER(SEARCH("~?",A72)),ISNUMBER(SEARCH("~~",A72)),A72&lt;&gt;TRIM(A72),ISNUMBER(FIND(LEFT(A72,1),"&lt;=&gt;"))),IFERROR(OR(NOT(ISNUMBER(B72)),B72&lt;1,DAY(B72)&lt;&gt;1),TRUE),NOT(ISNUMBER(C72)),C72&lt;1,NOT(ISNUMBER(D72)),D72&lt;=0),"Check inputs",IF(COUNTIFS('Rent due'!$A$2:$A$251,A72,'Rent due'!$B$2:$B$251,B72,'Rent due'!$I$2:$I$251,"OK")=1,"OK","No valid rent row")))</f>
        <v/>
      </c>
    </row>
    <row r="73" spans="7:7">
      <c r="G73">
        <f>IF(COUNTA(A73:F73)=0,"",IF(OR(A73="",OR(ISNUMBER(SEARCH("~*",A73)),ISNUMBER(SEARCH("~?",A73)),ISNUMBER(SEARCH("~~",A73)),A73&lt;&gt;TRIM(A73),ISNUMBER(FIND(LEFT(A73,1),"&lt;=&gt;"))),IFERROR(OR(NOT(ISNUMBER(B73)),B73&lt;1,DAY(B73)&lt;&gt;1),TRUE),NOT(ISNUMBER(C73)),C73&lt;1,NOT(ISNUMBER(D73)),D73&lt;=0),"Check inputs",IF(COUNTIFS('Rent due'!$A$2:$A$251,A73,'Rent due'!$B$2:$B$251,B73,'Rent due'!$I$2:$I$251,"OK")=1,"OK","No valid rent row")))</f>
        <v/>
      </c>
    </row>
    <row r="74" spans="7:7">
      <c r="G74">
        <f>IF(COUNTA(A74:F74)=0,"",IF(OR(A74="",OR(ISNUMBER(SEARCH("~*",A74)),ISNUMBER(SEARCH("~?",A74)),ISNUMBER(SEARCH("~~",A74)),A74&lt;&gt;TRIM(A74),ISNUMBER(FIND(LEFT(A74,1),"&lt;=&gt;"))),IFERROR(OR(NOT(ISNUMBER(B74)),B74&lt;1,DAY(B74)&lt;&gt;1),TRUE),NOT(ISNUMBER(C74)),C74&lt;1,NOT(ISNUMBER(D74)),D74&lt;=0),"Check inputs",IF(COUNTIFS('Rent due'!$A$2:$A$251,A74,'Rent due'!$B$2:$B$251,B74,'Rent due'!$I$2:$I$251,"OK")=1,"OK","No valid rent row")))</f>
        <v/>
      </c>
    </row>
    <row r="75" spans="7:7">
      <c r="G75">
        <f>IF(COUNTA(A75:F75)=0,"",IF(OR(A75="",OR(ISNUMBER(SEARCH("~*",A75)),ISNUMBER(SEARCH("~?",A75)),ISNUMBER(SEARCH("~~",A75)),A75&lt;&gt;TRIM(A75),ISNUMBER(FIND(LEFT(A75,1),"&lt;=&gt;"))),IFERROR(OR(NOT(ISNUMBER(B75)),B75&lt;1,DAY(B75)&lt;&gt;1),TRUE),NOT(ISNUMBER(C75)),C75&lt;1,NOT(ISNUMBER(D75)),D75&lt;=0),"Check inputs",IF(COUNTIFS('Rent due'!$A$2:$A$251,A75,'Rent due'!$B$2:$B$251,B75,'Rent due'!$I$2:$I$251,"OK")=1,"OK","No valid rent row")))</f>
        <v/>
      </c>
    </row>
    <row r="76" spans="7:7">
      <c r="G76">
        <f>IF(COUNTA(A76:F76)=0,"",IF(OR(A76="",OR(ISNUMBER(SEARCH("~*",A76)),ISNUMBER(SEARCH("~?",A76)),ISNUMBER(SEARCH("~~",A76)),A76&lt;&gt;TRIM(A76),ISNUMBER(FIND(LEFT(A76,1),"&lt;=&gt;"))),IFERROR(OR(NOT(ISNUMBER(B76)),B76&lt;1,DAY(B76)&lt;&gt;1),TRUE),NOT(ISNUMBER(C76)),C76&lt;1,NOT(ISNUMBER(D76)),D76&lt;=0),"Check inputs",IF(COUNTIFS('Rent due'!$A$2:$A$251,A76,'Rent due'!$B$2:$B$251,B76,'Rent due'!$I$2:$I$251,"OK")=1,"OK","No valid rent row")))</f>
        <v/>
      </c>
    </row>
    <row r="77" spans="7:7">
      <c r="G77">
        <f>IF(COUNTA(A77:F77)=0,"",IF(OR(A77="",OR(ISNUMBER(SEARCH("~*",A77)),ISNUMBER(SEARCH("~?",A77)),ISNUMBER(SEARCH("~~",A77)),A77&lt;&gt;TRIM(A77),ISNUMBER(FIND(LEFT(A77,1),"&lt;=&gt;"))),IFERROR(OR(NOT(ISNUMBER(B77)),B77&lt;1,DAY(B77)&lt;&gt;1),TRUE),NOT(ISNUMBER(C77)),C77&lt;1,NOT(ISNUMBER(D77)),D77&lt;=0),"Check inputs",IF(COUNTIFS('Rent due'!$A$2:$A$251,A77,'Rent due'!$B$2:$B$251,B77,'Rent due'!$I$2:$I$251,"OK")=1,"OK","No valid rent row")))</f>
        <v/>
      </c>
    </row>
    <row r="78" spans="7:7">
      <c r="G78">
        <f>IF(COUNTA(A78:F78)=0,"",IF(OR(A78="",OR(ISNUMBER(SEARCH("~*",A78)),ISNUMBER(SEARCH("~?",A78)),ISNUMBER(SEARCH("~~",A78)),A78&lt;&gt;TRIM(A78),ISNUMBER(FIND(LEFT(A78,1),"&lt;=&gt;"))),IFERROR(OR(NOT(ISNUMBER(B78)),B78&lt;1,DAY(B78)&lt;&gt;1),TRUE),NOT(ISNUMBER(C78)),C78&lt;1,NOT(ISNUMBER(D78)),D78&lt;=0),"Check inputs",IF(COUNTIFS('Rent due'!$A$2:$A$251,A78,'Rent due'!$B$2:$B$251,B78,'Rent due'!$I$2:$I$251,"OK")=1,"OK","No valid rent row")))</f>
        <v/>
      </c>
    </row>
    <row r="79" spans="7:7">
      <c r="G79">
        <f>IF(COUNTA(A79:F79)=0,"",IF(OR(A79="",OR(ISNUMBER(SEARCH("~*",A79)),ISNUMBER(SEARCH("~?",A79)),ISNUMBER(SEARCH("~~",A79)),A79&lt;&gt;TRIM(A79),ISNUMBER(FIND(LEFT(A79,1),"&lt;=&gt;"))),IFERROR(OR(NOT(ISNUMBER(B79)),B79&lt;1,DAY(B79)&lt;&gt;1),TRUE),NOT(ISNUMBER(C79)),C79&lt;1,NOT(ISNUMBER(D79)),D79&lt;=0),"Check inputs",IF(COUNTIFS('Rent due'!$A$2:$A$251,A79,'Rent due'!$B$2:$B$251,B79,'Rent due'!$I$2:$I$251,"OK")=1,"OK","No valid rent row")))</f>
        <v/>
      </c>
    </row>
    <row r="80" spans="7:7">
      <c r="G80">
        <f>IF(COUNTA(A80:F80)=0,"",IF(OR(A80="",OR(ISNUMBER(SEARCH("~*",A80)),ISNUMBER(SEARCH("~?",A80)),ISNUMBER(SEARCH("~~",A80)),A80&lt;&gt;TRIM(A80),ISNUMBER(FIND(LEFT(A80,1),"&lt;=&gt;"))),IFERROR(OR(NOT(ISNUMBER(B80)),B80&lt;1,DAY(B80)&lt;&gt;1),TRUE),NOT(ISNUMBER(C80)),C80&lt;1,NOT(ISNUMBER(D80)),D80&lt;=0),"Check inputs",IF(COUNTIFS('Rent due'!$A$2:$A$251,A80,'Rent due'!$B$2:$B$251,B80,'Rent due'!$I$2:$I$251,"OK")=1,"OK","No valid rent row")))</f>
        <v/>
      </c>
    </row>
    <row r="81" spans="7:7">
      <c r="G81">
        <f>IF(COUNTA(A81:F81)=0,"",IF(OR(A81="",OR(ISNUMBER(SEARCH("~*",A81)),ISNUMBER(SEARCH("~?",A81)),ISNUMBER(SEARCH("~~",A81)),A81&lt;&gt;TRIM(A81),ISNUMBER(FIND(LEFT(A81,1),"&lt;=&gt;"))),IFERROR(OR(NOT(ISNUMBER(B81)),B81&lt;1,DAY(B81)&lt;&gt;1),TRUE),NOT(ISNUMBER(C81)),C81&lt;1,NOT(ISNUMBER(D81)),D81&lt;=0),"Check inputs",IF(COUNTIFS('Rent due'!$A$2:$A$251,A81,'Rent due'!$B$2:$B$251,B81,'Rent due'!$I$2:$I$251,"OK")=1,"OK","No valid rent row")))</f>
        <v/>
      </c>
    </row>
    <row r="82" spans="7:7">
      <c r="G82">
        <f>IF(COUNTA(A82:F82)=0,"",IF(OR(A82="",OR(ISNUMBER(SEARCH("~*",A82)),ISNUMBER(SEARCH("~?",A82)),ISNUMBER(SEARCH("~~",A82)),A82&lt;&gt;TRIM(A82),ISNUMBER(FIND(LEFT(A82,1),"&lt;=&gt;"))),IFERROR(OR(NOT(ISNUMBER(B82)),B82&lt;1,DAY(B82)&lt;&gt;1),TRUE),NOT(ISNUMBER(C82)),C82&lt;1,NOT(ISNUMBER(D82)),D82&lt;=0),"Check inputs",IF(COUNTIFS('Rent due'!$A$2:$A$251,A82,'Rent due'!$B$2:$B$251,B82,'Rent due'!$I$2:$I$251,"OK")=1,"OK","No valid rent row")))</f>
        <v/>
      </c>
    </row>
    <row r="83" spans="7:7">
      <c r="G83">
        <f>IF(COUNTA(A83:F83)=0,"",IF(OR(A83="",OR(ISNUMBER(SEARCH("~*",A83)),ISNUMBER(SEARCH("~?",A83)),ISNUMBER(SEARCH("~~",A83)),A83&lt;&gt;TRIM(A83),ISNUMBER(FIND(LEFT(A83,1),"&lt;=&gt;"))),IFERROR(OR(NOT(ISNUMBER(B83)),B83&lt;1,DAY(B83)&lt;&gt;1),TRUE),NOT(ISNUMBER(C83)),C83&lt;1,NOT(ISNUMBER(D83)),D83&lt;=0),"Check inputs",IF(COUNTIFS('Rent due'!$A$2:$A$251,A83,'Rent due'!$B$2:$B$251,B83,'Rent due'!$I$2:$I$251,"OK")=1,"OK","No valid rent row")))</f>
        <v/>
      </c>
    </row>
    <row r="84" spans="7:7">
      <c r="G84">
        <f>IF(COUNTA(A84:F84)=0,"",IF(OR(A84="",OR(ISNUMBER(SEARCH("~*",A84)),ISNUMBER(SEARCH("~?",A84)),ISNUMBER(SEARCH("~~",A84)),A84&lt;&gt;TRIM(A84),ISNUMBER(FIND(LEFT(A84,1),"&lt;=&gt;"))),IFERROR(OR(NOT(ISNUMBER(B84)),B84&lt;1,DAY(B84)&lt;&gt;1),TRUE),NOT(ISNUMBER(C84)),C84&lt;1,NOT(ISNUMBER(D84)),D84&lt;=0),"Check inputs",IF(COUNTIFS('Rent due'!$A$2:$A$251,A84,'Rent due'!$B$2:$B$251,B84,'Rent due'!$I$2:$I$251,"OK")=1,"OK","No valid rent row")))</f>
        <v/>
      </c>
    </row>
    <row r="85" spans="7:7">
      <c r="G85">
        <f>IF(COUNTA(A85:F85)=0,"",IF(OR(A85="",OR(ISNUMBER(SEARCH("~*",A85)),ISNUMBER(SEARCH("~?",A85)),ISNUMBER(SEARCH("~~",A85)),A85&lt;&gt;TRIM(A85),ISNUMBER(FIND(LEFT(A85,1),"&lt;=&gt;"))),IFERROR(OR(NOT(ISNUMBER(B85)),B85&lt;1,DAY(B85)&lt;&gt;1),TRUE),NOT(ISNUMBER(C85)),C85&lt;1,NOT(ISNUMBER(D85)),D85&lt;=0),"Check inputs",IF(COUNTIFS('Rent due'!$A$2:$A$251,A85,'Rent due'!$B$2:$B$251,B85,'Rent due'!$I$2:$I$251,"OK")=1,"OK","No valid rent row")))</f>
        <v/>
      </c>
    </row>
    <row r="86" spans="7:7">
      <c r="G86">
        <f>IF(COUNTA(A86:F86)=0,"",IF(OR(A86="",OR(ISNUMBER(SEARCH("~*",A86)),ISNUMBER(SEARCH("~?",A86)),ISNUMBER(SEARCH("~~",A86)),A86&lt;&gt;TRIM(A86),ISNUMBER(FIND(LEFT(A86,1),"&lt;=&gt;"))),IFERROR(OR(NOT(ISNUMBER(B86)),B86&lt;1,DAY(B86)&lt;&gt;1),TRUE),NOT(ISNUMBER(C86)),C86&lt;1,NOT(ISNUMBER(D86)),D86&lt;=0),"Check inputs",IF(COUNTIFS('Rent due'!$A$2:$A$251,A86,'Rent due'!$B$2:$B$251,B86,'Rent due'!$I$2:$I$251,"OK")=1,"OK","No valid rent row")))</f>
        <v/>
      </c>
    </row>
    <row r="87" spans="7:7">
      <c r="G87">
        <f>IF(COUNTA(A87:F87)=0,"",IF(OR(A87="",OR(ISNUMBER(SEARCH("~*",A87)),ISNUMBER(SEARCH("~?",A87)),ISNUMBER(SEARCH("~~",A87)),A87&lt;&gt;TRIM(A87),ISNUMBER(FIND(LEFT(A87,1),"&lt;=&gt;"))),IFERROR(OR(NOT(ISNUMBER(B87)),B87&lt;1,DAY(B87)&lt;&gt;1),TRUE),NOT(ISNUMBER(C87)),C87&lt;1,NOT(ISNUMBER(D87)),D87&lt;=0),"Check inputs",IF(COUNTIFS('Rent due'!$A$2:$A$251,A87,'Rent due'!$B$2:$B$251,B87,'Rent due'!$I$2:$I$251,"OK")=1,"OK","No valid rent row")))</f>
        <v/>
      </c>
    </row>
    <row r="88" spans="7:7">
      <c r="G88">
        <f>IF(COUNTA(A88:F88)=0,"",IF(OR(A88="",OR(ISNUMBER(SEARCH("~*",A88)),ISNUMBER(SEARCH("~?",A88)),ISNUMBER(SEARCH("~~",A88)),A88&lt;&gt;TRIM(A88),ISNUMBER(FIND(LEFT(A88,1),"&lt;=&gt;"))),IFERROR(OR(NOT(ISNUMBER(B88)),B88&lt;1,DAY(B88)&lt;&gt;1),TRUE),NOT(ISNUMBER(C88)),C88&lt;1,NOT(ISNUMBER(D88)),D88&lt;=0),"Check inputs",IF(COUNTIFS('Rent due'!$A$2:$A$251,A88,'Rent due'!$B$2:$B$251,B88,'Rent due'!$I$2:$I$251,"OK")=1,"OK","No valid rent row")))</f>
        <v/>
      </c>
    </row>
    <row r="89" spans="7:7">
      <c r="G89">
        <f>IF(COUNTA(A89:F89)=0,"",IF(OR(A89="",OR(ISNUMBER(SEARCH("~*",A89)),ISNUMBER(SEARCH("~?",A89)),ISNUMBER(SEARCH("~~",A89)),A89&lt;&gt;TRIM(A89),ISNUMBER(FIND(LEFT(A89,1),"&lt;=&gt;"))),IFERROR(OR(NOT(ISNUMBER(B89)),B89&lt;1,DAY(B89)&lt;&gt;1),TRUE),NOT(ISNUMBER(C89)),C89&lt;1,NOT(ISNUMBER(D89)),D89&lt;=0),"Check inputs",IF(COUNTIFS('Rent due'!$A$2:$A$251,A89,'Rent due'!$B$2:$B$251,B89,'Rent due'!$I$2:$I$251,"OK")=1,"OK","No valid rent row")))</f>
        <v/>
      </c>
    </row>
    <row r="90" spans="7:7">
      <c r="G90">
        <f>IF(COUNTA(A90:F90)=0,"",IF(OR(A90="",OR(ISNUMBER(SEARCH("~*",A90)),ISNUMBER(SEARCH("~?",A90)),ISNUMBER(SEARCH("~~",A90)),A90&lt;&gt;TRIM(A90),ISNUMBER(FIND(LEFT(A90,1),"&lt;=&gt;"))),IFERROR(OR(NOT(ISNUMBER(B90)),B90&lt;1,DAY(B90)&lt;&gt;1),TRUE),NOT(ISNUMBER(C90)),C90&lt;1,NOT(ISNUMBER(D90)),D90&lt;=0),"Check inputs",IF(COUNTIFS('Rent due'!$A$2:$A$251,A90,'Rent due'!$B$2:$B$251,B90,'Rent due'!$I$2:$I$251,"OK")=1,"OK","No valid rent row")))</f>
        <v/>
      </c>
    </row>
    <row r="91" spans="7:7">
      <c r="G91">
        <f>IF(COUNTA(A91:F91)=0,"",IF(OR(A91="",OR(ISNUMBER(SEARCH("~*",A91)),ISNUMBER(SEARCH("~?",A91)),ISNUMBER(SEARCH("~~",A91)),A91&lt;&gt;TRIM(A91),ISNUMBER(FIND(LEFT(A91,1),"&lt;=&gt;"))),IFERROR(OR(NOT(ISNUMBER(B91)),B91&lt;1,DAY(B91)&lt;&gt;1),TRUE),NOT(ISNUMBER(C91)),C91&lt;1,NOT(ISNUMBER(D91)),D91&lt;=0),"Check inputs",IF(COUNTIFS('Rent due'!$A$2:$A$251,A91,'Rent due'!$B$2:$B$251,B91,'Rent due'!$I$2:$I$251,"OK")=1,"OK","No valid rent row")))</f>
        <v/>
      </c>
    </row>
    <row r="92" spans="7:7">
      <c r="G92">
        <f>IF(COUNTA(A92:F92)=0,"",IF(OR(A92="",OR(ISNUMBER(SEARCH("~*",A92)),ISNUMBER(SEARCH("~?",A92)),ISNUMBER(SEARCH("~~",A92)),A92&lt;&gt;TRIM(A92),ISNUMBER(FIND(LEFT(A92,1),"&lt;=&gt;"))),IFERROR(OR(NOT(ISNUMBER(B92)),B92&lt;1,DAY(B92)&lt;&gt;1),TRUE),NOT(ISNUMBER(C92)),C92&lt;1,NOT(ISNUMBER(D92)),D92&lt;=0),"Check inputs",IF(COUNTIFS('Rent due'!$A$2:$A$251,A92,'Rent due'!$B$2:$B$251,B92,'Rent due'!$I$2:$I$251,"OK")=1,"OK","No valid rent row")))</f>
        <v/>
      </c>
    </row>
    <row r="93" spans="7:7">
      <c r="G93">
        <f>IF(COUNTA(A93:F93)=0,"",IF(OR(A93="",OR(ISNUMBER(SEARCH("~*",A93)),ISNUMBER(SEARCH("~?",A93)),ISNUMBER(SEARCH("~~",A93)),A93&lt;&gt;TRIM(A93),ISNUMBER(FIND(LEFT(A93,1),"&lt;=&gt;"))),IFERROR(OR(NOT(ISNUMBER(B93)),B93&lt;1,DAY(B93)&lt;&gt;1),TRUE),NOT(ISNUMBER(C93)),C93&lt;1,NOT(ISNUMBER(D93)),D93&lt;=0),"Check inputs",IF(COUNTIFS('Rent due'!$A$2:$A$251,A93,'Rent due'!$B$2:$B$251,B93,'Rent due'!$I$2:$I$251,"OK")=1,"OK","No valid rent row")))</f>
        <v/>
      </c>
    </row>
    <row r="94" spans="7:7">
      <c r="G94">
        <f>IF(COUNTA(A94:F94)=0,"",IF(OR(A94="",OR(ISNUMBER(SEARCH("~*",A94)),ISNUMBER(SEARCH("~?",A94)),ISNUMBER(SEARCH("~~",A94)),A94&lt;&gt;TRIM(A94),ISNUMBER(FIND(LEFT(A94,1),"&lt;=&gt;"))),IFERROR(OR(NOT(ISNUMBER(B94)),B94&lt;1,DAY(B94)&lt;&gt;1),TRUE),NOT(ISNUMBER(C94)),C94&lt;1,NOT(ISNUMBER(D94)),D94&lt;=0),"Check inputs",IF(COUNTIFS('Rent due'!$A$2:$A$251,A94,'Rent due'!$B$2:$B$251,B94,'Rent due'!$I$2:$I$251,"OK")=1,"OK","No valid rent row")))</f>
        <v/>
      </c>
    </row>
    <row r="95" spans="7:7">
      <c r="G95">
        <f>IF(COUNTA(A95:F95)=0,"",IF(OR(A95="",OR(ISNUMBER(SEARCH("~*",A95)),ISNUMBER(SEARCH("~?",A95)),ISNUMBER(SEARCH("~~",A95)),A95&lt;&gt;TRIM(A95),ISNUMBER(FIND(LEFT(A95,1),"&lt;=&gt;"))),IFERROR(OR(NOT(ISNUMBER(B95)),B95&lt;1,DAY(B95)&lt;&gt;1),TRUE),NOT(ISNUMBER(C95)),C95&lt;1,NOT(ISNUMBER(D95)),D95&lt;=0),"Check inputs",IF(COUNTIFS('Rent due'!$A$2:$A$251,A95,'Rent due'!$B$2:$B$251,B95,'Rent due'!$I$2:$I$251,"OK")=1,"OK","No valid rent row")))</f>
        <v/>
      </c>
    </row>
    <row r="96" spans="7:7">
      <c r="G96">
        <f>IF(COUNTA(A96:F96)=0,"",IF(OR(A96="",OR(ISNUMBER(SEARCH("~*",A96)),ISNUMBER(SEARCH("~?",A96)),ISNUMBER(SEARCH("~~",A96)),A96&lt;&gt;TRIM(A96),ISNUMBER(FIND(LEFT(A96,1),"&lt;=&gt;"))),IFERROR(OR(NOT(ISNUMBER(B96)),B96&lt;1,DAY(B96)&lt;&gt;1),TRUE),NOT(ISNUMBER(C96)),C96&lt;1,NOT(ISNUMBER(D96)),D96&lt;=0),"Check inputs",IF(COUNTIFS('Rent due'!$A$2:$A$251,A96,'Rent due'!$B$2:$B$251,B96,'Rent due'!$I$2:$I$251,"OK")=1,"OK","No valid rent row")))</f>
        <v/>
      </c>
    </row>
    <row r="97" spans="7:7">
      <c r="G97">
        <f>IF(COUNTA(A97:F97)=0,"",IF(OR(A97="",OR(ISNUMBER(SEARCH("~*",A97)),ISNUMBER(SEARCH("~?",A97)),ISNUMBER(SEARCH("~~",A97)),A97&lt;&gt;TRIM(A97),ISNUMBER(FIND(LEFT(A97,1),"&lt;=&gt;"))),IFERROR(OR(NOT(ISNUMBER(B97)),B97&lt;1,DAY(B97)&lt;&gt;1),TRUE),NOT(ISNUMBER(C97)),C97&lt;1,NOT(ISNUMBER(D97)),D97&lt;=0),"Check inputs",IF(COUNTIFS('Rent due'!$A$2:$A$251,A97,'Rent due'!$B$2:$B$251,B97,'Rent due'!$I$2:$I$251,"OK")=1,"OK","No valid rent row")))</f>
        <v/>
      </c>
    </row>
    <row r="98" spans="7:7">
      <c r="G98">
        <f>IF(COUNTA(A98:F98)=0,"",IF(OR(A98="",OR(ISNUMBER(SEARCH("~*",A98)),ISNUMBER(SEARCH("~?",A98)),ISNUMBER(SEARCH("~~",A98)),A98&lt;&gt;TRIM(A98),ISNUMBER(FIND(LEFT(A98,1),"&lt;=&gt;"))),IFERROR(OR(NOT(ISNUMBER(B98)),B98&lt;1,DAY(B98)&lt;&gt;1),TRUE),NOT(ISNUMBER(C98)),C98&lt;1,NOT(ISNUMBER(D98)),D98&lt;=0),"Check inputs",IF(COUNTIFS('Rent due'!$A$2:$A$251,A98,'Rent due'!$B$2:$B$251,B98,'Rent due'!$I$2:$I$251,"OK")=1,"OK","No valid rent row")))</f>
        <v/>
      </c>
    </row>
    <row r="99" spans="7:7">
      <c r="G99">
        <f>IF(COUNTA(A99:F99)=0,"",IF(OR(A99="",OR(ISNUMBER(SEARCH("~*",A99)),ISNUMBER(SEARCH("~?",A99)),ISNUMBER(SEARCH("~~",A99)),A99&lt;&gt;TRIM(A99),ISNUMBER(FIND(LEFT(A99,1),"&lt;=&gt;"))),IFERROR(OR(NOT(ISNUMBER(B99)),B99&lt;1,DAY(B99)&lt;&gt;1),TRUE),NOT(ISNUMBER(C99)),C99&lt;1,NOT(ISNUMBER(D99)),D99&lt;=0),"Check inputs",IF(COUNTIFS('Rent due'!$A$2:$A$251,A99,'Rent due'!$B$2:$B$251,B99,'Rent due'!$I$2:$I$251,"OK")=1,"OK","No valid rent row")))</f>
        <v/>
      </c>
    </row>
    <row r="100" spans="7:7">
      <c r="G100">
        <f>IF(COUNTA(A100:F100)=0,"",IF(OR(A100="",OR(ISNUMBER(SEARCH("~*",A100)),ISNUMBER(SEARCH("~?",A100)),ISNUMBER(SEARCH("~~",A100)),A100&lt;&gt;TRIM(A100),ISNUMBER(FIND(LEFT(A100,1),"&lt;=&gt;"))),IFERROR(OR(NOT(ISNUMBER(B100)),B100&lt;1,DAY(B100)&lt;&gt;1),TRUE),NOT(ISNUMBER(C100)),C100&lt;1,NOT(ISNUMBER(D100)),D100&lt;=0),"Check inputs",IF(COUNTIFS('Rent due'!$A$2:$A$251,A100,'Rent due'!$B$2:$B$251,B100,'Rent due'!$I$2:$I$251,"OK")=1,"OK","No valid rent row")))</f>
        <v/>
      </c>
    </row>
    <row r="101" spans="7:7">
      <c r="G101">
        <f>IF(COUNTA(A101:F101)=0,"",IF(OR(A101="",OR(ISNUMBER(SEARCH("~*",A101)),ISNUMBER(SEARCH("~?",A101)),ISNUMBER(SEARCH("~~",A101)),A101&lt;&gt;TRIM(A101),ISNUMBER(FIND(LEFT(A101,1),"&lt;=&gt;"))),IFERROR(OR(NOT(ISNUMBER(B101)),B101&lt;1,DAY(B101)&lt;&gt;1),TRUE),NOT(ISNUMBER(C101)),C101&lt;1,NOT(ISNUMBER(D101)),D101&lt;=0),"Check inputs",IF(COUNTIFS('Rent due'!$A$2:$A$251,A101,'Rent due'!$B$2:$B$251,B101,'Rent due'!$I$2:$I$251,"OK")=1,"OK","No valid rent row")))</f>
        <v/>
      </c>
    </row>
    <row r="102" spans="7:7">
      <c r="G102">
        <f>IF(COUNTA(A102:F102)=0,"",IF(OR(A102="",OR(ISNUMBER(SEARCH("~*",A102)),ISNUMBER(SEARCH("~?",A102)),ISNUMBER(SEARCH("~~",A102)),A102&lt;&gt;TRIM(A102),ISNUMBER(FIND(LEFT(A102,1),"&lt;=&gt;"))),IFERROR(OR(NOT(ISNUMBER(B102)),B102&lt;1,DAY(B102)&lt;&gt;1),TRUE),NOT(ISNUMBER(C102)),C102&lt;1,NOT(ISNUMBER(D102)),D102&lt;=0),"Check inputs",IF(COUNTIFS('Rent due'!$A$2:$A$251,A102,'Rent due'!$B$2:$B$251,B102,'Rent due'!$I$2:$I$251,"OK")=1,"OK","No valid rent row")))</f>
        <v/>
      </c>
    </row>
    <row r="103" spans="7:7">
      <c r="G103">
        <f>IF(COUNTA(A103:F103)=0,"",IF(OR(A103="",OR(ISNUMBER(SEARCH("~*",A103)),ISNUMBER(SEARCH("~?",A103)),ISNUMBER(SEARCH("~~",A103)),A103&lt;&gt;TRIM(A103),ISNUMBER(FIND(LEFT(A103,1),"&lt;=&gt;"))),IFERROR(OR(NOT(ISNUMBER(B103)),B103&lt;1,DAY(B103)&lt;&gt;1),TRUE),NOT(ISNUMBER(C103)),C103&lt;1,NOT(ISNUMBER(D103)),D103&lt;=0),"Check inputs",IF(COUNTIFS('Rent due'!$A$2:$A$251,A103,'Rent due'!$B$2:$B$251,B103,'Rent due'!$I$2:$I$251,"OK")=1,"OK","No valid rent row")))</f>
        <v/>
      </c>
    </row>
    <row r="104" spans="7:7">
      <c r="G104">
        <f>IF(COUNTA(A104:F104)=0,"",IF(OR(A104="",OR(ISNUMBER(SEARCH("~*",A104)),ISNUMBER(SEARCH("~?",A104)),ISNUMBER(SEARCH("~~",A104)),A104&lt;&gt;TRIM(A104),ISNUMBER(FIND(LEFT(A104,1),"&lt;=&gt;"))),IFERROR(OR(NOT(ISNUMBER(B104)),B104&lt;1,DAY(B104)&lt;&gt;1),TRUE),NOT(ISNUMBER(C104)),C104&lt;1,NOT(ISNUMBER(D104)),D104&lt;=0),"Check inputs",IF(COUNTIFS('Rent due'!$A$2:$A$251,A104,'Rent due'!$B$2:$B$251,B104,'Rent due'!$I$2:$I$251,"OK")=1,"OK","No valid rent row")))</f>
        <v/>
      </c>
    </row>
    <row r="105" spans="7:7">
      <c r="G105">
        <f>IF(COUNTA(A105:F105)=0,"",IF(OR(A105="",OR(ISNUMBER(SEARCH("~*",A105)),ISNUMBER(SEARCH("~?",A105)),ISNUMBER(SEARCH("~~",A105)),A105&lt;&gt;TRIM(A105),ISNUMBER(FIND(LEFT(A105,1),"&lt;=&gt;"))),IFERROR(OR(NOT(ISNUMBER(B105)),B105&lt;1,DAY(B105)&lt;&gt;1),TRUE),NOT(ISNUMBER(C105)),C105&lt;1,NOT(ISNUMBER(D105)),D105&lt;=0),"Check inputs",IF(COUNTIFS('Rent due'!$A$2:$A$251,A105,'Rent due'!$B$2:$B$251,B105,'Rent due'!$I$2:$I$251,"OK")=1,"OK","No valid rent row")))</f>
        <v/>
      </c>
    </row>
    <row r="106" spans="7:7">
      <c r="G106">
        <f>IF(COUNTA(A106:F106)=0,"",IF(OR(A106="",OR(ISNUMBER(SEARCH("~*",A106)),ISNUMBER(SEARCH("~?",A106)),ISNUMBER(SEARCH("~~",A106)),A106&lt;&gt;TRIM(A106),ISNUMBER(FIND(LEFT(A106,1),"&lt;=&gt;"))),IFERROR(OR(NOT(ISNUMBER(B106)),B106&lt;1,DAY(B106)&lt;&gt;1),TRUE),NOT(ISNUMBER(C106)),C106&lt;1,NOT(ISNUMBER(D106)),D106&lt;=0),"Check inputs",IF(COUNTIFS('Rent due'!$A$2:$A$251,A106,'Rent due'!$B$2:$B$251,B106,'Rent due'!$I$2:$I$251,"OK")=1,"OK","No valid rent row")))</f>
        <v/>
      </c>
    </row>
    <row r="107" spans="7:7">
      <c r="G107">
        <f>IF(COUNTA(A107:F107)=0,"",IF(OR(A107="",OR(ISNUMBER(SEARCH("~*",A107)),ISNUMBER(SEARCH("~?",A107)),ISNUMBER(SEARCH("~~",A107)),A107&lt;&gt;TRIM(A107),ISNUMBER(FIND(LEFT(A107,1),"&lt;=&gt;"))),IFERROR(OR(NOT(ISNUMBER(B107)),B107&lt;1,DAY(B107)&lt;&gt;1),TRUE),NOT(ISNUMBER(C107)),C107&lt;1,NOT(ISNUMBER(D107)),D107&lt;=0),"Check inputs",IF(COUNTIFS('Rent due'!$A$2:$A$251,A107,'Rent due'!$B$2:$B$251,B107,'Rent due'!$I$2:$I$251,"OK")=1,"OK","No valid rent row")))</f>
        <v/>
      </c>
    </row>
    <row r="108" spans="7:7">
      <c r="G108">
        <f>IF(COUNTA(A108:F108)=0,"",IF(OR(A108="",OR(ISNUMBER(SEARCH("~*",A108)),ISNUMBER(SEARCH("~?",A108)),ISNUMBER(SEARCH("~~",A108)),A108&lt;&gt;TRIM(A108),ISNUMBER(FIND(LEFT(A108,1),"&lt;=&gt;"))),IFERROR(OR(NOT(ISNUMBER(B108)),B108&lt;1,DAY(B108)&lt;&gt;1),TRUE),NOT(ISNUMBER(C108)),C108&lt;1,NOT(ISNUMBER(D108)),D108&lt;=0),"Check inputs",IF(COUNTIFS('Rent due'!$A$2:$A$251,A108,'Rent due'!$B$2:$B$251,B108,'Rent due'!$I$2:$I$251,"OK")=1,"OK","No valid rent row")))</f>
        <v/>
      </c>
    </row>
    <row r="109" spans="7:7">
      <c r="G109">
        <f>IF(COUNTA(A109:F109)=0,"",IF(OR(A109="",OR(ISNUMBER(SEARCH("~*",A109)),ISNUMBER(SEARCH("~?",A109)),ISNUMBER(SEARCH("~~",A109)),A109&lt;&gt;TRIM(A109),ISNUMBER(FIND(LEFT(A109,1),"&lt;=&gt;"))),IFERROR(OR(NOT(ISNUMBER(B109)),B109&lt;1,DAY(B109)&lt;&gt;1),TRUE),NOT(ISNUMBER(C109)),C109&lt;1,NOT(ISNUMBER(D109)),D109&lt;=0),"Check inputs",IF(COUNTIFS('Rent due'!$A$2:$A$251,A109,'Rent due'!$B$2:$B$251,B109,'Rent due'!$I$2:$I$251,"OK")=1,"OK","No valid rent row")))</f>
        <v/>
      </c>
    </row>
    <row r="110" spans="7:7">
      <c r="G110">
        <f>IF(COUNTA(A110:F110)=0,"",IF(OR(A110="",OR(ISNUMBER(SEARCH("~*",A110)),ISNUMBER(SEARCH("~?",A110)),ISNUMBER(SEARCH("~~",A110)),A110&lt;&gt;TRIM(A110),ISNUMBER(FIND(LEFT(A110,1),"&lt;=&gt;"))),IFERROR(OR(NOT(ISNUMBER(B110)),B110&lt;1,DAY(B110)&lt;&gt;1),TRUE),NOT(ISNUMBER(C110)),C110&lt;1,NOT(ISNUMBER(D110)),D110&lt;=0),"Check inputs",IF(COUNTIFS('Rent due'!$A$2:$A$251,A110,'Rent due'!$B$2:$B$251,B110,'Rent due'!$I$2:$I$251,"OK")=1,"OK","No valid rent row")))</f>
        <v/>
      </c>
    </row>
    <row r="111" spans="7:7">
      <c r="G111">
        <f>IF(COUNTA(A111:F111)=0,"",IF(OR(A111="",OR(ISNUMBER(SEARCH("~*",A111)),ISNUMBER(SEARCH("~?",A111)),ISNUMBER(SEARCH("~~",A111)),A111&lt;&gt;TRIM(A111),ISNUMBER(FIND(LEFT(A111,1),"&lt;=&gt;"))),IFERROR(OR(NOT(ISNUMBER(B111)),B111&lt;1,DAY(B111)&lt;&gt;1),TRUE),NOT(ISNUMBER(C111)),C111&lt;1,NOT(ISNUMBER(D111)),D111&lt;=0),"Check inputs",IF(COUNTIFS('Rent due'!$A$2:$A$251,A111,'Rent due'!$B$2:$B$251,B111,'Rent due'!$I$2:$I$251,"OK")=1,"OK","No valid rent row")))</f>
        <v/>
      </c>
    </row>
    <row r="112" spans="7:7">
      <c r="G112">
        <f>IF(COUNTA(A112:F112)=0,"",IF(OR(A112="",OR(ISNUMBER(SEARCH("~*",A112)),ISNUMBER(SEARCH("~?",A112)),ISNUMBER(SEARCH("~~",A112)),A112&lt;&gt;TRIM(A112),ISNUMBER(FIND(LEFT(A112,1),"&lt;=&gt;"))),IFERROR(OR(NOT(ISNUMBER(B112)),B112&lt;1,DAY(B112)&lt;&gt;1),TRUE),NOT(ISNUMBER(C112)),C112&lt;1,NOT(ISNUMBER(D112)),D112&lt;=0),"Check inputs",IF(COUNTIFS('Rent due'!$A$2:$A$251,A112,'Rent due'!$B$2:$B$251,B112,'Rent due'!$I$2:$I$251,"OK")=1,"OK","No valid rent row")))</f>
        <v/>
      </c>
    </row>
    <row r="113" spans="7:7">
      <c r="G113">
        <f>IF(COUNTA(A113:F113)=0,"",IF(OR(A113="",OR(ISNUMBER(SEARCH("~*",A113)),ISNUMBER(SEARCH("~?",A113)),ISNUMBER(SEARCH("~~",A113)),A113&lt;&gt;TRIM(A113),ISNUMBER(FIND(LEFT(A113,1),"&lt;=&gt;"))),IFERROR(OR(NOT(ISNUMBER(B113)),B113&lt;1,DAY(B113)&lt;&gt;1),TRUE),NOT(ISNUMBER(C113)),C113&lt;1,NOT(ISNUMBER(D113)),D113&lt;=0),"Check inputs",IF(COUNTIFS('Rent due'!$A$2:$A$251,A113,'Rent due'!$B$2:$B$251,B113,'Rent due'!$I$2:$I$251,"OK")=1,"OK","No valid rent row")))</f>
        <v/>
      </c>
    </row>
    <row r="114" spans="7:7">
      <c r="G114">
        <f>IF(COUNTA(A114:F114)=0,"",IF(OR(A114="",OR(ISNUMBER(SEARCH("~*",A114)),ISNUMBER(SEARCH("~?",A114)),ISNUMBER(SEARCH("~~",A114)),A114&lt;&gt;TRIM(A114),ISNUMBER(FIND(LEFT(A114,1),"&lt;=&gt;"))),IFERROR(OR(NOT(ISNUMBER(B114)),B114&lt;1,DAY(B114)&lt;&gt;1),TRUE),NOT(ISNUMBER(C114)),C114&lt;1,NOT(ISNUMBER(D114)),D114&lt;=0),"Check inputs",IF(COUNTIFS('Rent due'!$A$2:$A$251,A114,'Rent due'!$B$2:$B$251,B114,'Rent due'!$I$2:$I$251,"OK")=1,"OK","No valid rent row")))</f>
        <v/>
      </c>
    </row>
    <row r="115" spans="7:7">
      <c r="G115">
        <f>IF(COUNTA(A115:F115)=0,"",IF(OR(A115="",OR(ISNUMBER(SEARCH("~*",A115)),ISNUMBER(SEARCH("~?",A115)),ISNUMBER(SEARCH("~~",A115)),A115&lt;&gt;TRIM(A115),ISNUMBER(FIND(LEFT(A115,1),"&lt;=&gt;"))),IFERROR(OR(NOT(ISNUMBER(B115)),B115&lt;1,DAY(B115)&lt;&gt;1),TRUE),NOT(ISNUMBER(C115)),C115&lt;1,NOT(ISNUMBER(D115)),D115&lt;=0),"Check inputs",IF(COUNTIFS('Rent due'!$A$2:$A$251,A115,'Rent due'!$B$2:$B$251,B115,'Rent due'!$I$2:$I$251,"OK")=1,"OK","No valid rent row")))</f>
        <v/>
      </c>
    </row>
    <row r="116" spans="7:7">
      <c r="G116">
        <f>IF(COUNTA(A116:F116)=0,"",IF(OR(A116="",OR(ISNUMBER(SEARCH("~*",A116)),ISNUMBER(SEARCH("~?",A116)),ISNUMBER(SEARCH("~~",A116)),A116&lt;&gt;TRIM(A116),ISNUMBER(FIND(LEFT(A116,1),"&lt;=&gt;"))),IFERROR(OR(NOT(ISNUMBER(B116)),B116&lt;1,DAY(B116)&lt;&gt;1),TRUE),NOT(ISNUMBER(C116)),C116&lt;1,NOT(ISNUMBER(D116)),D116&lt;=0),"Check inputs",IF(COUNTIFS('Rent due'!$A$2:$A$251,A116,'Rent due'!$B$2:$B$251,B116,'Rent due'!$I$2:$I$251,"OK")=1,"OK","No valid rent row")))</f>
        <v/>
      </c>
    </row>
    <row r="117" spans="7:7">
      <c r="G117">
        <f>IF(COUNTA(A117:F117)=0,"",IF(OR(A117="",OR(ISNUMBER(SEARCH("~*",A117)),ISNUMBER(SEARCH("~?",A117)),ISNUMBER(SEARCH("~~",A117)),A117&lt;&gt;TRIM(A117),ISNUMBER(FIND(LEFT(A117,1),"&lt;=&gt;"))),IFERROR(OR(NOT(ISNUMBER(B117)),B117&lt;1,DAY(B117)&lt;&gt;1),TRUE),NOT(ISNUMBER(C117)),C117&lt;1,NOT(ISNUMBER(D117)),D117&lt;=0),"Check inputs",IF(COUNTIFS('Rent due'!$A$2:$A$251,A117,'Rent due'!$B$2:$B$251,B117,'Rent due'!$I$2:$I$251,"OK")=1,"OK","No valid rent row")))</f>
        <v/>
      </c>
    </row>
    <row r="118" spans="7:7">
      <c r="G118">
        <f>IF(COUNTA(A118:F118)=0,"",IF(OR(A118="",OR(ISNUMBER(SEARCH("~*",A118)),ISNUMBER(SEARCH("~?",A118)),ISNUMBER(SEARCH("~~",A118)),A118&lt;&gt;TRIM(A118),ISNUMBER(FIND(LEFT(A118,1),"&lt;=&gt;"))),IFERROR(OR(NOT(ISNUMBER(B118)),B118&lt;1,DAY(B118)&lt;&gt;1),TRUE),NOT(ISNUMBER(C118)),C118&lt;1,NOT(ISNUMBER(D118)),D118&lt;=0),"Check inputs",IF(COUNTIFS('Rent due'!$A$2:$A$251,A118,'Rent due'!$B$2:$B$251,B118,'Rent due'!$I$2:$I$251,"OK")=1,"OK","No valid rent row")))</f>
        <v/>
      </c>
    </row>
    <row r="119" spans="7:7">
      <c r="G119">
        <f>IF(COUNTA(A119:F119)=0,"",IF(OR(A119="",OR(ISNUMBER(SEARCH("~*",A119)),ISNUMBER(SEARCH("~?",A119)),ISNUMBER(SEARCH("~~",A119)),A119&lt;&gt;TRIM(A119),ISNUMBER(FIND(LEFT(A119,1),"&lt;=&gt;"))),IFERROR(OR(NOT(ISNUMBER(B119)),B119&lt;1,DAY(B119)&lt;&gt;1),TRUE),NOT(ISNUMBER(C119)),C119&lt;1,NOT(ISNUMBER(D119)),D119&lt;=0),"Check inputs",IF(COUNTIFS('Rent due'!$A$2:$A$251,A119,'Rent due'!$B$2:$B$251,B119,'Rent due'!$I$2:$I$251,"OK")=1,"OK","No valid rent row")))</f>
        <v/>
      </c>
    </row>
    <row r="120" spans="7:7">
      <c r="G120">
        <f>IF(COUNTA(A120:F120)=0,"",IF(OR(A120="",OR(ISNUMBER(SEARCH("~*",A120)),ISNUMBER(SEARCH("~?",A120)),ISNUMBER(SEARCH("~~",A120)),A120&lt;&gt;TRIM(A120),ISNUMBER(FIND(LEFT(A120,1),"&lt;=&gt;"))),IFERROR(OR(NOT(ISNUMBER(B120)),B120&lt;1,DAY(B120)&lt;&gt;1),TRUE),NOT(ISNUMBER(C120)),C120&lt;1,NOT(ISNUMBER(D120)),D120&lt;=0),"Check inputs",IF(COUNTIFS('Rent due'!$A$2:$A$251,A120,'Rent due'!$B$2:$B$251,B120,'Rent due'!$I$2:$I$251,"OK")=1,"OK","No valid rent row")))</f>
        <v/>
      </c>
    </row>
    <row r="121" spans="7:7">
      <c r="G121">
        <f>IF(COUNTA(A121:F121)=0,"",IF(OR(A121="",OR(ISNUMBER(SEARCH("~*",A121)),ISNUMBER(SEARCH("~?",A121)),ISNUMBER(SEARCH("~~",A121)),A121&lt;&gt;TRIM(A121),ISNUMBER(FIND(LEFT(A121,1),"&lt;=&gt;"))),IFERROR(OR(NOT(ISNUMBER(B121)),B121&lt;1,DAY(B121)&lt;&gt;1),TRUE),NOT(ISNUMBER(C121)),C121&lt;1,NOT(ISNUMBER(D121)),D121&lt;=0),"Check inputs",IF(COUNTIFS('Rent due'!$A$2:$A$251,A121,'Rent due'!$B$2:$B$251,B121,'Rent due'!$I$2:$I$251,"OK")=1,"OK","No valid rent row")))</f>
        <v/>
      </c>
    </row>
    <row r="122" spans="7:7">
      <c r="G122">
        <f>IF(COUNTA(A122:F122)=0,"",IF(OR(A122="",OR(ISNUMBER(SEARCH("~*",A122)),ISNUMBER(SEARCH("~?",A122)),ISNUMBER(SEARCH("~~",A122)),A122&lt;&gt;TRIM(A122),ISNUMBER(FIND(LEFT(A122,1),"&lt;=&gt;"))),IFERROR(OR(NOT(ISNUMBER(B122)),B122&lt;1,DAY(B122)&lt;&gt;1),TRUE),NOT(ISNUMBER(C122)),C122&lt;1,NOT(ISNUMBER(D122)),D122&lt;=0),"Check inputs",IF(COUNTIFS('Rent due'!$A$2:$A$251,A122,'Rent due'!$B$2:$B$251,B122,'Rent due'!$I$2:$I$251,"OK")=1,"OK","No valid rent row")))</f>
        <v/>
      </c>
    </row>
    <row r="123" spans="7:7">
      <c r="G123">
        <f>IF(COUNTA(A123:F123)=0,"",IF(OR(A123="",OR(ISNUMBER(SEARCH("~*",A123)),ISNUMBER(SEARCH("~?",A123)),ISNUMBER(SEARCH("~~",A123)),A123&lt;&gt;TRIM(A123),ISNUMBER(FIND(LEFT(A123,1),"&lt;=&gt;"))),IFERROR(OR(NOT(ISNUMBER(B123)),B123&lt;1,DAY(B123)&lt;&gt;1),TRUE),NOT(ISNUMBER(C123)),C123&lt;1,NOT(ISNUMBER(D123)),D123&lt;=0),"Check inputs",IF(COUNTIFS('Rent due'!$A$2:$A$251,A123,'Rent due'!$B$2:$B$251,B123,'Rent due'!$I$2:$I$251,"OK")=1,"OK","No valid rent row")))</f>
        <v/>
      </c>
    </row>
    <row r="124" spans="7:7">
      <c r="G124">
        <f>IF(COUNTA(A124:F124)=0,"",IF(OR(A124="",OR(ISNUMBER(SEARCH("~*",A124)),ISNUMBER(SEARCH("~?",A124)),ISNUMBER(SEARCH("~~",A124)),A124&lt;&gt;TRIM(A124),ISNUMBER(FIND(LEFT(A124,1),"&lt;=&gt;"))),IFERROR(OR(NOT(ISNUMBER(B124)),B124&lt;1,DAY(B124)&lt;&gt;1),TRUE),NOT(ISNUMBER(C124)),C124&lt;1,NOT(ISNUMBER(D124)),D124&lt;=0),"Check inputs",IF(COUNTIFS('Rent due'!$A$2:$A$251,A124,'Rent due'!$B$2:$B$251,B124,'Rent due'!$I$2:$I$251,"OK")=1,"OK","No valid rent row")))</f>
        <v/>
      </c>
    </row>
    <row r="125" spans="7:7">
      <c r="G125">
        <f>IF(COUNTA(A125:F125)=0,"",IF(OR(A125="",OR(ISNUMBER(SEARCH("~*",A125)),ISNUMBER(SEARCH("~?",A125)),ISNUMBER(SEARCH("~~",A125)),A125&lt;&gt;TRIM(A125),ISNUMBER(FIND(LEFT(A125,1),"&lt;=&gt;"))),IFERROR(OR(NOT(ISNUMBER(B125)),B125&lt;1,DAY(B125)&lt;&gt;1),TRUE),NOT(ISNUMBER(C125)),C125&lt;1,NOT(ISNUMBER(D125)),D125&lt;=0),"Check inputs",IF(COUNTIFS('Rent due'!$A$2:$A$251,A125,'Rent due'!$B$2:$B$251,B125,'Rent due'!$I$2:$I$251,"OK")=1,"OK","No valid rent row")))</f>
        <v/>
      </c>
    </row>
    <row r="126" spans="7:7">
      <c r="G126">
        <f>IF(COUNTA(A126:F126)=0,"",IF(OR(A126="",OR(ISNUMBER(SEARCH("~*",A126)),ISNUMBER(SEARCH("~?",A126)),ISNUMBER(SEARCH("~~",A126)),A126&lt;&gt;TRIM(A126),ISNUMBER(FIND(LEFT(A126,1),"&lt;=&gt;"))),IFERROR(OR(NOT(ISNUMBER(B126)),B126&lt;1,DAY(B126)&lt;&gt;1),TRUE),NOT(ISNUMBER(C126)),C126&lt;1,NOT(ISNUMBER(D126)),D126&lt;=0),"Check inputs",IF(COUNTIFS('Rent due'!$A$2:$A$251,A126,'Rent due'!$B$2:$B$251,B126,'Rent due'!$I$2:$I$251,"OK")=1,"OK","No valid rent row")))</f>
        <v/>
      </c>
    </row>
    <row r="127" spans="7:7">
      <c r="G127">
        <f>IF(COUNTA(A127:F127)=0,"",IF(OR(A127="",OR(ISNUMBER(SEARCH("~*",A127)),ISNUMBER(SEARCH("~?",A127)),ISNUMBER(SEARCH("~~",A127)),A127&lt;&gt;TRIM(A127),ISNUMBER(FIND(LEFT(A127,1),"&lt;=&gt;"))),IFERROR(OR(NOT(ISNUMBER(B127)),B127&lt;1,DAY(B127)&lt;&gt;1),TRUE),NOT(ISNUMBER(C127)),C127&lt;1,NOT(ISNUMBER(D127)),D127&lt;=0),"Check inputs",IF(COUNTIFS('Rent due'!$A$2:$A$251,A127,'Rent due'!$B$2:$B$251,B127,'Rent due'!$I$2:$I$251,"OK")=1,"OK","No valid rent row")))</f>
        <v/>
      </c>
    </row>
    <row r="128" spans="7:7">
      <c r="G128">
        <f>IF(COUNTA(A128:F128)=0,"",IF(OR(A128="",OR(ISNUMBER(SEARCH("~*",A128)),ISNUMBER(SEARCH("~?",A128)),ISNUMBER(SEARCH("~~",A128)),A128&lt;&gt;TRIM(A128),ISNUMBER(FIND(LEFT(A128,1),"&lt;=&gt;"))),IFERROR(OR(NOT(ISNUMBER(B128)),B128&lt;1,DAY(B128)&lt;&gt;1),TRUE),NOT(ISNUMBER(C128)),C128&lt;1,NOT(ISNUMBER(D128)),D128&lt;=0),"Check inputs",IF(COUNTIFS('Rent due'!$A$2:$A$251,A128,'Rent due'!$B$2:$B$251,B128,'Rent due'!$I$2:$I$251,"OK")=1,"OK","No valid rent row")))</f>
        <v/>
      </c>
    </row>
    <row r="129" spans="7:7">
      <c r="G129">
        <f>IF(COUNTA(A129:F129)=0,"",IF(OR(A129="",OR(ISNUMBER(SEARCH("~*",A129)),ISNUMBER(SEARCH("~?",A129)),ISNUMBER(SEARCH("~~",A129)),A129&lt;&gt;TRIM(A129),ISNUMBER(FIND(LEFT(A129,1),"&lt;=&gt;"))),IFERROR(OR(NOT(ISNUMBER(B129)),B129&lt;1,DAY(B129)&lt;&gt;1),TRUE),NOT(ISNUMBER(C129)),C129&lt;1,NOT(ISNUMBER(D129)),D129&lt;=0),"Check inputs",IF(COUNTIFS('Rent due'!$A$2:$A$251,A129,'Rent due'!$B$2:$B$251,B129,'Rent due'!$I$2:$I$251,"OK")=1,"OK","No valid rent row")))</f>
        <v/>
      </c>
    </row>
    <row r="130" spans="7:7">
      <c r="G130">
        <f>IF(COUNTA(A130:F130)=0,"",IF(OR(A130="",OR(ISNUMBER(SEARCH("~*",A130)),ISNUMBER(SEARCH("~?",A130)),ISNUMBER(SEARCH("~~",A130)),A130&lt;&gt;TRIM(A130),ISNUMBER(FIND(LEFT(A130,1),"&lt;=&gt;"))),IFERROR(OR(NOT(ISNUMBER(B130)),B130&lt;1,DAY(B130)&lt;&gt;1),TRUE),NOT(ISNUMBER(C130)),C130&lt;1,NOT(ISNUMBER(D130)),D130&lt;=0),"Check inputs",IF(COUNTIFS('Rent due'!$A$2:$A$251,A130,'Rent due'!$B$2:$B$251,B130,'Rent due'!$I$2:$I$251,"OK")=1,"OK","No valid rent row")))</f>
        <v/>
      </c>
    </row>
    <row r="131" spans="7:7">
      <c r="G131">
        <f>IF(COUNTA(A131:F131)=0,"",IF(OR(A131="",OR(ISNUMBER(SEARCH("~*",A131)),ISNUMBER(SEARCH("~?",A131)),ISNUMBER(SEARCH("~~",A131)),A131&lt;&gt;TRIM(A131),ISNUMBER(FIND(LEFT(A131,1),"&lt;=&gt;"))),IFERROR(OR(NOT(ISNUMBER(B131)),B131&lt;1,DAY(B131)&lt;&gt;1),TRUE),NOT(ISNUMBER(C131)),C131&lt;1,NOT(ISNUMBER(D131)),D131&lt;=0),"Check inputs",IF(COUNTIFS('Rent due'!$A$2:$A$251,A131,'Rent due'!$B$2:$B$251,B131,'Rent due'!$I$2:$I$251,"OK")=1,"OK","No valid rent row")))</f>
        <v/>
      </c>
    </row>
    <row r="132" spans="7:7">
      <c r="G132">
        <f>IF(COUNTA(A132:F132)=0,"",IF(OR(A132="",OR(ISNUMBER(SEARCH("~*",A132)),ISNUMBER(SEARCH("~?",A132)),ISNUMBER(SEARCH("~~",A132)),A132&lt;&gt;TRIM(A132),ISNUMBER(FIND(LEFT(A132,1),"&lt;=&gt;"))),IFERROR(OR(NOT(ISNUMBER(B132)),B132&lt;1,DAY(B132)&lt;&gt;1),TRUE),NOT(ISNUMBER(C132)),C132&lt;1,NOT(ISNUMBER(D132)),D132&lt;=0),"Check inputs",IF(COUNTIFS('Rent due'!$A$2:$A$251,A132,'Rent due'!$B$2:$B$251,B132,'Rent due'!$I$2:$I$251,"OK")=1,"OK","No valid rent row")))</f>
        <v/>
      </c>
    </row>
    <row r="133" spans="7:7">
      <c r="G133">
        <f>IF(COUNTA(A133:F133)=0,"",IF(OR(A133="",OR(ISNUMBER(SEARCH("~*",A133)),ISNUMBER(SEARCH("~?",A133)),ISNUMBER(SEARCH("~~",A133)),A133&lt;&gt;TRIM(A133),ISNUMBER(FIND(LEFT(A133,1),"&lt;=&gt;"))),IFERROR(OR(NOT(ISNUMBER(B133)),B133&lt;1,DAY(B133)&lt;&gt;1),TRUE),NOT(ISNUMBER(C133)),C133&lt;1,NOT(ISNUMBER(D133)),D133&lt;=0),"Check inputs",IF(COUNTIFS('Rent due'!$A$2:$A$251,A133,'Rent due'!$B$2:$B$251,B133,'Rent due'!$I$2:$I$251,"OK")=1,"OK","No valid rent row")))</f>
        <v/>
      </c>
    </row>
    <row r="134" spans="7:7">
      <c r="G134">
        <f>IF(COUNTA(A134:F134)=0,"",IF(OR(A134="",OR(ISNUMBER(SEARCH("~*",A134)),ISNUMBER(SEARCH("~?",A134)),ISNUMBER(SEARCH("~~",A134)),A134&lt;&gt;TRIM(A134),ISNUMBER(FIND(LEFT(A134,1),"&lt;=&gt;"))),IFERROR(OR(NOT(ISNUMBER(B134)),B134&lt;1,DAY(B134)&lt;&gt;1),TRUE),NOT(ISNUMBER(C134)),C134&lt;1,NOT(ISNUMBER(D134)),D134&lt;=0),"Check inputs",IF(COUNTIFS('Rent due'!$A$2:$A$251,A134,'Rent due'!$B$2:$B$251,B134,'Rent due'!$I$2:$I$251,"OK")=1,"OK","No valid rent row")))</f>
        <v/>
      </c>
    </row>
    <row r="135" spans="7:7">
      <c r="G135">
        <f>IF(COUNTA(A135:F135)=0,"",IF(OR(A135="",OR(ISNUMBER(SEARCH("~*",A135)),ISNUMBER(SEARCH("~?",A135)),ISNUMBER(SEARCH("~~",A135)),A135&lt;&gt;TRIM(A135),ISNUMBER(FIND(LEFT(A135,1),"&lt;=&gt;"))),IFERROR(OR(NOT(ISNUMBER(B135)),B135&lt;1,DAY(B135)&lt;&gt;1),TRUE),NOT(ISNUMBER(C135)),C135&lt;1,NOT(ISNUMBER(D135)),D135&lt;=0),"Check inputs",IF(COUNTIFS('Rent due'!$A$2:$A$251,A135,'Rent due'!$B$2:$B$251,B135,'Rent due'!$I$2:$I$251,"OK")=1,"OK","No valid rent row")))</f>
        <v/>
      </c>
    </row>
    <row r="136" spans="7:7">
      <c r="G136">
        <f>IF(COUNTA(A136:F136)=0,"",IF(OR(A136="",OR(ISNUMBER(SEARCH("~*",A136)),ISNUMBER(SEARCH("~?",A136)),ISNUMBER(SEARCH("~~",A136)),A136&lt;&gt;TRIM(A136),ISNUMBER(FIND(LEFT(A136,1),"&lt;=&gt;"))),IFERROR(OR(NOT(ISNUMBER(B136)),B136&lt;1,DAY(B136)&lt;&gt;1),TRUE),NOT(ISNUMBER(C136)),C136&lt;1,NOT(ISNUMBER(D136)),D136&lt;=0),"Check inputs",IF(COUNTIFS('Rent due'!$A$2:$A$251,A136,'Rent due'!$B$2:$B$251,B136,'Rent due'!$I$2:$I$251,"OK")=1,"OK","No valid rent row")))</f>
        <v/>
      </c>
    </row>
    <row r="137" spans="7:7">
      <c r="G137">
        <f>IF(COUNTA(A137:F137)=0,"",IF(OR(A137="",OR(ISNUMBER(SEARCH("~*",A137)),ISNUMBER(SEARCH("~?",A137)),ISNUMBER(SEARCH("~~",A137)),A137&lt;&gt;TRIM(A137),ISNUMBER(FIND(LEFT(A137,1),"&lt;=&gt;"))),IFERROR(OR(NOT(ISNUMBER(B137)),B137&lt;1,DAY(B137)&lt;&gt;1),TRUE),NOT(ISNUMBER(C137)),C137&lt;1,NOT(ISNUMBER(D137)),D137&lt;=0),"Check inputs",IF(COUNTIFS('Rent due'!$A$2:$A$251,A137,'Rent due'!$B$2:$B$251,B137,'Rent due'!$I$2:$I$251,"OK")=1,"OK","No valid rent row")))</f>
        <v/>
      </c>
    </row>
    <row r="138" spans="7:7">
      <c r="G138">
        <f>IF(COUNTA(A138:F138)=0,"",IF(OR(A138="",OR(ISNUMBER(SEARCH("~*",A138)),ISNUMBER(SEARCH("~?",A138)),ISNUMBER(SEARCH("~~",A138)),A138&lt;&gt;TRIM(A138),ISNUMBER(FIND(LEFT(A138,1),"&lt;=&gt;"))),IFERROR(OR(NOT(ISNUMBER(B138)),B138&lt;1,DAY(B138)&lt;&gt;1),TRUE),NOT(ISNUMBER(C138)),C138&lt;1,NOT(ISNUMBER(D138)),D138&lt;=0),"Check inputs",IF(COUNTIFS('Rent due'!$A$2:$A$251,A138,'Rent due'!$B$2:$B$251,B138,'Rent due'!$I$2:$I$251,"OK")=1,"OK","No valid rent row")))</f>
        <v/>
      </c>
    </row>
    <row r="139" spans="7:7">
      <c r="G139">
        <f>IF(COUNTA(A139:F139)=0,"",IF(OR(A139="",OR(ISNUMBER(SEARCH("~*",A139)),ISNUMBER(SEARCH("~?",A139)),ISNUMBER(SEARCH("~~",A139)),A139&lt;&gt;TRIM(A139),ISNUMBER(FIND(LEFT(A139,1),"&lt;=&gt;"))),IFERROR(OR(NOT(ISNUMBER(B139)),B139&lt;1,DAY(B139)&lt;&gt;1),TRUE),NOT(ISNUMBER(C139)),C139&lt;1,NOT(ISNUMBER(D139)),D139&lt;=0),"Check inputs",IF(COUNTIFS('Rent due'!$A$2:$A$251,A139,'Rent due'!$B$2:$B$251,B139,'Rent due'!$I$2:$I$251,"OK")=1,"OK","No valid rent row")))</f>
        <v/>
      </c>
    </row>
    <row r="140" spans="7:7">
      <c r="G140">
        <f>IF(COUNTA(A140:F140)=0,"",IF(OR(A140="",OR(ISNUMBER(SEARCH("~*",A140)),ISNUMBER(SEARCH("~?",A140)),ISNUMBER(SEARCH("~~",A140)),A140&lt;&gt;TRIM(A140),ISNUMBER(FIND(LEFT(A140,1),"&lt;=&gt;"))),IFERROR(OR(NOT(ISNUMBER(B140)),B140&lt;1,DAY(B140)&lt;&gt;1),TRUE),NOT(ISNUMBER(C140)),C140&lt;1,NOT(ISNUMBER(D140)),D140&lt;=0),"Check inputs",IF(COUNTIFS('Rent due'!$A$2:$A$251,A140,'Rent due'!$B$2:$B$251,B140,'Rent due'!$I$2:$I$251,"OK")=1,"OK","No valid rent row")))</f>
        <v/>
      </c>
    </row>
    <row r="141" spans="7:7">
      <c r="G141">
        <f>IF(COUNTA(A141:F141)=0,"",IF(OR(A141="",OR(ISNUMBER(SEARCH("~*",A141)),ISNUMBER(SEARCH("~?",A141)),ISNUMBER(SEARCH("~~",A141)),A141&lt;&gt;TRIM(A141),ISNUMBER(FIND(LEFT(A141,1),"&lt;=&gt;"))),IFERROR(OR(NOT(ISNUMBER(B141)),B141&lt;1,DAY(B141)&lt;&gt;1),TRUE),NOT(ISNUMBER(C141)),C141&lt;1,NOT(ISNUMBER(D141)),D141&lt;=0),"Check inputs",IF(COUNTIFS('Rent due'!$A$2:$A$251,A141,'Rent due'!$B$2:$B$251,B141,'Rent due'!$I$2:$I$251,"OK")=1,"OK","No valid rent row")))</f>
        <v/>
      </c>
    </row>
    <row r="142" spans="7:7">
      <c r="G142">
        <f>IF(COUNTA(A142:F142)=0,"",IF(OR(A142="",OR(ISNUMBER(SEARCH("~*",A142)),ISNUMBER(SEARCH("~?",A142)),ISNUMBER(SEARCH("~~",A142)),A142&lt;&gt;TRIM(A142),ISNUMBER(FIND(LEFT(A142,1),"&lt;=&gt;"))),IFERROR(OR(NOT(ISNUMBER(B142)),B142&lt;1,DAY(B142)&lt;&gt;1),TRUE),NOT(ISNUMBER(C142)),C142&lt;1,NOT(ISNUMBER(D142)),D142&lt;=0),"Check inputs",IF(COUNTIFS('Rent due'!$A$2:$A$251,A142,'Rent due'!$B$2:$B$251,B142,'Rent due'!$I$2:$I$251,"OK")=1,"OK","No valid rent row")))</f>
        <v/>
      </c>
    </row>
    <row r="143" spans="7:7">
      <c r="G143">
        <f>IF(COUNTA(A143:F143)=0,"",IF(OR(A143="",OR(ISNUMBER(SEARCH("~*",A143)),ISNUMBER(SEARCH("~?",A143)),ISNUMBER(SEARCH("~~",A143)),A143&lt;&gt;TRIM(A143),ISNUMBER(FIND(LEFT(A143,1),"&lt;=&gt;"))),IFERROR(OR(NOT(ISNUMBER(B143)),B143&lt;1,DAY(B143)&lt;&gt;1),TRUE),NOT(ISNUMBER(C143)),C143&lt;1,NOT(ISNUMBER(D143)),D143&lt;=0),"Check inputs",IF(COUNTIFS('Rent due'!$A$2:$A$251,A143,'Rent due'!$B$2:$B$251,B143,'Rent due'!$I$2:$I$251,"OK")=1,"OK","No valid rent row")))</f>
        <v/>
      </c>
    </row>
    <row r="144" spans="7:7">
      <c r="G144">
        <f>IF(COUNTA(A144:F144)=0,"",IF(OR(A144="",OR(ISNUMBER(SEARCH("~*",A144)),ISNUMBER(SEARCH("~?",A144)),ISNUMBER(SEARCH("~~",A144)),A144&lt;&gt;TRIM(A144),ISNUMBER(FIND(LEFT(A144,1),"&lt;=&gt;"))),IFERROR(OR(NOT(ISNUMBER(B144)),B144&lt;1,DAY(B144)&lt;&gt;1),TRUE),NOT(ISNUMBER(C144)),C144&lt;1,NOT(ISNUMBER(D144)),D144&lt;=0),"Check inputs",IF(COUNTIFS('Rent due'!$A$2:$A$251,A144,'Rent due'!$B$2:$B$251,B144,'Rent due'!$I$2:$I$251,"OK")=1,"OK","No valid rent row")))</f>
        <v/>
      </c>
    </row>
    <row r="145" spans="7:7">
      <c r="G145">
        <f>IF(COUNTA(A145:F145)=0,"",IF(OR(A145="",OR(ISNUMBER(SEARCH("~*",A145)),ISNUMBER(SEARCH("~?",A145)),ISNUMBER(SEARCH("~~",A145)),A145&lt;&gt;TRIM(A145),ISNUMBER(FIND(LEFT(A145,1),"&lt;=&gt;"))),IFERROR(OR(NOT(ISNUMBER(B145)),B145&lt;1,DAY(B145)&lt;&gt;1),TRUE),NOT(ISNUMBER(C145)),C145&lt;1,NOT(ISNUMBER(D145)),D145&lt;=0),"Check inputs",IF(COUNTIFS('Rent due'!$A$2:$A$251,A145,'Rent due'!$B$2:$B$251,B145,'Rent due'!$I$2:$I$251,"OK")=1,"OK","No valid rent row")))</f>
        <v/>
      </c>
    </row>
    <row r="146" spans="7:7">
      <c r="G146">
        <f>IF(COUNTA(A146:F146)=0,"",IF(OR(A146="",OR(ISNUMBER(SEARCH("~*",A146)),ISNUMBER(SEARCH("~?",A146)),ISNUMBER(SEARCH("~~",A146)),A146&lt;&gt;TRIM(A146),ISNUMBER(FIND(LEFT(A146,1),"&lt;=&gt;"))),IFERROR(OR(NOT(ISNUMBER(B146)),B146&lt;1,DAY(B146)&lt;&gt;1),TRUE),NOT(ISNUMBER(C146)),C146&lt;1,NOT(ISNUMBER(D146)),D146&lt;=0),"Check inputs",IF(COUNTIFS('Rent due'!$A$2:$A$251,A146,'Rent due'!$B$2:$B$251,B146,'Rent due'!$I$2:$I$251,"OK")=1,"OK","No valid rent row")))</f>
        <v/>
      </c>
    </row>
    <row r="147" spans="7:7">
      <c r="G147">
        <f>IF(COUNTA(A147:F147)=0,"",IF(OR(A147="",OR(ISNUMBER(SEARCH("~*",A147)),ISNUMBER(SEARCH("~?",A147)),ISNUMBER(SEARCH("~~",A147)),A147&lt;&gt;TRIM(A147),ISNUMBER(FIND(LEFT(A147,1),"&lt;=&gt;"))),IFERROR(OR(NOT(ISNUMBER(B147)),B147&lt;1,DAY(B147)&lt;&gt;1),TRUE),NOT(ISNUMBER(C147)),C147&lt;1,NOT(ISNUMBER(D147)),D147&lt;=0),"Check inputs",IF(COUNTIFS('Rent due'!$A$2:$A$251,A147,'Rent due'!$B$2:$B$251,B147,'Rent due'!$I$2:$I$251,"OK")=1,"OK","No valid rent row")))</f>
        <v/>
      </c>
    </row>
    <row r="148" spans="7:7">
      <c r="G148">
        <f>IF(COUNTA(A148:F148)=0,"",IF(OR(A148="",OR(ISNUMBER(SEARCH("~*",A148)),ISNUMBER(SEARCH("~?",A148)),ISNUMBER(SEARCH("~~",A148)),A148&lt;&gt;TRIM(A148),ISNUMBER(FIND(LEFT(A148,1),"&lt;=&gt;"))),IFERROR(OR(NOT(ISNUMBER(B148)),B148&lt;1,DAY(B148)&lt;&gt;1),TRUE),NOT(ISNUMBER(C148)),C148&lt;1,NOT(ISNUMBER(D148)),D148&lt;=0),"Check inputs",IF(COUNTIFS('Rent due'!$A$2:$A$251,A148,'Rent due'!$B$2:$B$251,B148,'Rent due'!$I$2:$I$251,"OK")=1,"OK","No valid rent row")))</f>
        <v/>
      </c>
    </row>
    <row r="149" spans="7:7">
      <c r="G149">
        <f>IF(COUNTA(A149:F149)=0,"",IF(OR(A149="",OR(ISNUMBER(SEARCH("~*",A149)),ISNUMBER(SEARCH("~?",A149)),ISNUMBER(SEARCH("~~",A149)),A149&lt;&gt;TRIM(A149),ISNUMBER(FIND(LEFT(A149,1),"&lt;=&gt;"))),IFERROR(OR(NOT(ISNUMBER(B149)),B149&lt;1,DAY(B149)&lt;&gt;1),TRUE),NOT(ISNUMBER(C149)),C149&lt;1,NOT(ISNUMBER(D149)),D149&lt;=0),"Check inputs",IF(COUNTIFS('Rent due'!$A$2:$A$251,A149,'Rent due'!$B$2:$B$251,B149,'Rent due'!$I$2:$I$251,"OK")=1,"OK","No valid rent row")))</f>
        <v/>
      </c>
    </row>
    <row r="150" spans="7:7">
      <c r="G150">
        <f>IF(COUNTA(A150:F150)=0,"",IF(OR(A150="",OR(ISNUMBER(SEARCH("~*",A150)),ISNUMBER(SEARCH("~?",A150)),ISNUMBER(SEARCH("~~",A150)),A150&lt;&gt;TRIM(A150),ISNUMBER(FIND(LEFT(A150,1),"&lt;=&gt;"))),IFERROR(OR(NOT(ISNUMBER(B150)),B150&lt;1,DAY(B150)&lt;&gt;1),TRUE),NOT(ISNUMBER(C150)),C150&lt;1,NOT(ISNUMBER(D150)),D150&lt;=0),"Check inputs",IF(COUNTIFS('Rent due'!$A$2:$A$251,A150,'Rent due'!$B$2:$B$251,B150,'Rent due'!$I$2:$I$251,"OK")=1,"OK","No valid rent row")))</f>
        <v/>
      </c>
    </row>
    <row r="151" spans="7:7">
      <c r="G151">
        <f>IF(COUNTA(A151:F151)=0,"",IF(OR(A151="",OR(ISNUMBER(SEARCH("~*",A151)),ISNUMBER(SEARCH("~?",A151)),ISNUMBER(SEARCH("~~",A151)),A151&lt;&gt;TRIM(A151),ISNUMBER(FIND(LEFT(A151,1),"&lt;=&gt;"))),IFERROR(OR(NOT(ISNUMBER(B151)),B151&lt;1,DAY(B151)&lt;&gt;1),TRUE),NOT(ISNUMBER(C151)),C151&lt;1,NOT(ISNUMBER(D151)),D151&lt;=0),"Check inputs",IF(COUNTIFS('Rent due'!$A$2:$A$251,A151,'Rent due'!$B$2:$B$251,B151,'Rent due'!$I$2:$I$251,"OK")=1,"OK","No valid rent row")))</f>
        <v/>
      </c>
    </row>
    <row r="152" spans="7:7">
      <c r="G152">
        <f>IF(COUNTA(A152:F152)=0,"",IF(OR(A152="",OR(ISNUMBER(SEARCH("~*",A152)),ISNUMBER(SEARCH("~?",A152)),ISNUMBER(SEARCH("~~",A152)),A152&lt;&gt;TRIM(A152),ISNUMBER(FIND(LEFT(A152,1),"&lt;=&gt;"))),IFERROR(OR(NOT(ISNUMBER(B152)),B152&lt;1,DAY(B152)&lt;&gt;1),TRUE),NOT(ISNUMBER(C152)),C152&lt;1,NOT(ISNUMBER(D152)),D152&lt;=0),"Check inputs",IF(COUNTIFS('Rent due'!$A$2:$A$251,A152,'Rent due'!$B$2:$B$251,B152,'Rent due'!$I$2:$I$251,"OK")=1,"OK","No valid rent row")))</f>
        <v/>
      </c>
    </row>
    <row r="153" spans="7:7">
      <c r="G153">
        <f>IF(COUNTA(A153:F153)=0,"",IF(OR(A153="",OR(ISNUMBER(SEARCH("~*",A153)),ISNUMBER(SEARCH("~?",A153)),ISNUMBER(SEARCH("~~",A153)),A153&lt;&gt;TRIM(A153),ISNUMBER(FIND(LEFT(A153,1),"&lt;=&gt;"))),IFERROR(OR(NOT(ISNUMBER(B153)),B153&lt;1,DAY(B153)&lt;&gt;1),TRUE),NOT(ISNUMBER(C153)),C153&lt;1,NOT(ISNUMBER(D153)),D153&lt;=0),"Check inputs",IF(COUNTIFS('Rent due'!$A$2:$A$251,A153,'Rent due'!$B$2:$B$251,B153,'Rent due'!$I$2:$I$251,"OK")=1,"OK","No valid rent row")))</f>
        <v/>
      </c>
    </row>
    <row r="154" spans="7:7">
      <c r="G154">
        <f>IF(COUNTA(A154:F154)=0,"",IF(OR(A154="",OR(ISNUMBER(SEARCH("~*",A154)),ISNUMBER(SEARCH("~?",A154)),ISNUMBER(SEARCH("~~",A154)),A154&lt;&gt;TRIM(A154),ISNUMBER(FIND(LEFT(A154,1),"&lt;=&gt;"))),IFERROR(OR(NOT(ISNUMBER(B154)),B154&lt;1,DAY(B154)&lt;&gt;1),TRUE),NOT(ISNUMBER(C154)),C154&lt;1,NOT(ISNUMBER(D154)),D154&lt;=0),"Check inputs",IF(COUNTIFS('Rent due'!$A$2:$A$251,A154,'Rent due'!$B$2:$B$251,B154,'Rent due'!$I$2:$I$251,"OK")=1,"OK","No valid rent row")))</f>
        <v/>
      </c>
    </row>
    <row r="155" spans="7:7">
      <c r="G155">
        <f>IF(COUNTA(A155:F155)=0,"",IF(OR(A155="",OR(ISNUMBER(SEARCH("~*",A155)),ISNUMBER(SEARCH("~?",A155)),ISNUMBER(SEARCH("~~",A155)),A155&lt;&gt;TRIM(A155),ISNUMBER(FIND(LEFT(A155,1),"&lt;=&gt;"))),IFERROR(OR(NOT(ISNUMBER(B155)),B155&lt;1,DAY(B155)&lt;&gt;1),TRUE),NOT(ISNUMBER(C155)),C155&lt;1,NOT(ISNUMBER(D155)),D155&lt;=0),"Check inputs",IF(COUNTIFS('Rent due'!$A$2:$A$251,A155,'Rent due'!$B$2:$B$251,B155,'Rent due'!$I$2:$I$251,"OK")=1,"OK","No valid rent row")))</f>
        <v/>
      </c>
    </row>
    <row r="156" spans="7:7">
      <c r="G156">
        <f>IF(COUNTA(A156:F156)=0,"",IF(OR(A156="",OR(ISNUMBER(SEARCH("~*",A156)),ISNUMBER(SEARCH("~?",A156)),ISNUMBER(SEARCH("~~",A156)),A156&lt;&gt;TRIM(A156),ISNUMBER(FIND(LEFT(A156,1),"&lt;=&gt;"))),IFERROR(OR(NOT(ISNUMBER(B156)),B156&lt;1,DAY(B156)&lt;&gt;1),TRUE),NOT(ISNUMBER(C156)),C156&lt;1,NOT(ISNUMBER(D156)),D156&lt;=0),"Check inputs",IF(COUNTIFS('Rent due'!$A$2:$A$251,A156,'Rent due'!$B$2:$B$251,B156,'Rent due'!$I$2:$I$251,"OK")=1,"OK","No valid rent row")))</f>
        <v/>
      </c>
    </row>
    <row r="157" spans="7:7">
      <c r="G157">
        <f>IF(COUNTA(A157:F157)=0,"",IF(OR(A157="",OR(ISNUMBER(SEARCH("~*",A157)),ISNUMBER(SEARCH("~?",A157)),ISNUMBER(SEARCH("~~",A157)),A157&lt;&gt;TRIM(A157),ISNUMBER(FIND(LEFT(A157,1),"&lt;=&gt;"))),IFERROR(OR(NOT(ISNUMBER(B157)),B157&lt;1,DAY(B157)&lt;&gt;1),TRUE),NOT(ISNUMBER(C157)),C157&lt;1,NOT(ISNUMBER(D157)),D157&lt;=0),"Check inputs",IF(COUNTIFS('Rent due'!$A$2:$A$251,A157,'Rent due'!$B$2:$B$251,B157,'Rent due'!$I$2:$I$251,"OK")=1,"OK","No valid rent row")))</f>
        <v/>
      </c>
    </row>
    <row r="158" spans="7:7">
      <c r="G158">
        <f>IF(COUNTA(A158:F158)=0,"",IF(OR(A158="",OR(ISNUMBER(SEARCH("~*",A158)),ISNUMBER(SEARCH("~?",A158)),ISNUMBER(SEARCH("~~",A158)),A158&lt;&gt;TRIM(A158),ISNUMBER(FIND(LEFT(A158,1),"&lt;=&gt;"))),IFERROR(OR(NOT(ISNUMBER(B158)),B158&lt;1,DAY(B158)&lt;&gt;1),TRUE),NOT(ISNUMBER(C158)),C158&lt;1,NOT(ISNUMBER(D158)),D158&lt;=0),"Check inputs",IF(COUNTIFS('Rent due'!$A$2:$A$251,A158,'Rent due'!$B$2:$B$251,B158,'Rent due'!$I$2:$I$251,"OK")=1,"OK","No valid rent row")))</f>
        <v/>
      </c>
    </row>
    <row r="159" spans="7:7">
      <c r="G159">
        <f>IF(COUNTA(A159:F159)=0,"",IF(OR(A159="",OR(ISNUMBER(SEARCH("~*",A159)),ISNUMBER(SEARCH("~?",A159)),ISNUMBER(SEARCH("~~",A159)),A159&lt;&gt;TRIM(A159),ISNUMBER(FIND(LEFT(A159,1),"&lt;=&gt;"))),IFERROR(OR(NOT(ISNUMBER(B159)),B159&lt;1,DAY(B159)&lt;&gt;1),TRUE),NOT(ISNUMBER(C159)),C159&lt;1,NOT(ISNUMBER(D159)),D159&lt;=0),"Check inputs",IF(COUNTIFS('Rent due'!$A$2:$A$251,A159,'Rent due'!$B$2:$B$251,B159,'Rent due'!$I$2:$I$251,"OK")=1,"OK","No valid rent row")))</f>
        <v/>
      </c>
    </row>
    <row r="160" spans="7:7">
      <c r="G160">
        <f>IF(COUNTA(A160:F160)=0,"",IF(OR(A160="",OR(ISNUMBER(SEARCH("~*",A160)),ISNUMBER(SEARCH("~?",A160)),ISNUMBER(SEARCH("~~",A160)),A160&lt;&gt;TRIM(A160),ISNUMBER(FIND(LEFT(A160,1),"&lt;=&gt;"))),IFERROR(OR(NOT(ISNUMBER(B160)),B160&lt;1,DAY(B160)&lt;&gt;1),TRUE),NOT(ISNUMBER(C160)),C160&lt;1,NOT(ISNUMBER(D160)),D160&lt;=0),"Check inputs",IF(COUNTIFS('Rent due'!$A$2:$A$251,A160,'Rent due'!$B$2:$B$251,B160,'Rent due'!$I$2:$I$251,"OK")=1,"OK","No valid rent row")))</f>
        <v/>
      </c>
    </row>
    <row r="161" spans="7:7">
      <c r="G161">
        <f>IF(COUNTA(A161:F161)=0,"",IF(OR(A161="",OR(ISNUMBER(SEARCH("~*",A161)),ISNUMBER(SEARCH("~?",A161)),ISNUMBER(SEARCH("~~",A161)),A161&lt;&gt;TRIM(A161),ISNUMBER(FIND(LEFT(A161,1),"&lt;=&gt;"))),IFERROR(OR(NOT(ISNUMBER(B161)),B161&lt;1,DAY(B161)&lt;&gt;1),TRUE),NOT(ISNUMBER(C161)),C161&lt;1,NOT(ISNUMBER(D161)),D161&lt;=0),"Check inputs",IF(COUNTIFS('Rent due'!$A$2:$A$251,A161,'Rent due'!$B$2:$B$251,B161,'Rent due'!$I$2:$I$251,"OK")=1,"OK","No valid rent row")))</f>
        <v/>
      </c>
    </row>
    <row r="162" spans="7:7">
      <c r="G162">
        <f>IF(COUNTA(A162:F162)=0,"",IF(OR(A162="",OR(ISNUMBER(SEARCH("~*",A162)),ISNUMBER(SEARCH("~?",A162)),ISNUMBER(SEARCH("~~",A162)),A162&lt;&gt;TRIM(A162),ISNUMBER(FIND(LEFT(A162,1),"&lt;=&gt;"))),IFERROR(OR(NOT(ISNUMBER(B162)),B162&lt;1,DAY(B162)&lt;&gt;1),TRUE),NOT(ISNUMBER(C162)),C162&lt;1,NOT(ISNUMBER(D162)),D162&lt;=0),"Check inputs",IF(COUNTIFS('Rent due'!$A$2:$A$251,A162,'Rent due'!$B$2:$B$251,B162,'Rent due'!$I$2:$I$251,"OK")=1,"OK","No valid rent row")))</f>
        <v/>
      </c>
    </row>
    <row r="163" spans="7:7">
      <c r="G163">
        <f>IF(COUNTA(A163:F163)=0,"",IF(OR(A163="",OR(ISNUMBER(SEARCH("~*",A163)),ISNUMBER(SEARCH("~?",A163)),ISNUMBER(SEARCH("~~",A163)),A163&lt;&gt;TRIM(A163),ISNUMBER(FIND(LEFT(A163,1),"&lt;=&gt;"))),IFERROR(OR(NOT(ISNUMBER(B163)),B163&lt;1,DAY(B163)&lt;&gt;1),TRUE),NOT(ISNUMBER(C163)),C163&lt;1,NOT(ISNUMBER(D163)),D163&lt;=0),"Check inputs",IF(COUNTIFS('Rent due'!$A$2:$A$251,A163,'Rent due'!$B$2:$B$251,B163,'Rent due'!$I$2:$I$251,"OK")=1,"OK","No valid rent row")))</f>
        <v/>
      </c>
    </row>
    <row r="164" spans="7:7">
      <c r="G164">
        <f>IF(COUNTA(A164:F164)=0,"",IF(OR(A164="",OR(ISNUMBER(SEARCH("~*",A164)),ISNUMBER(SEARCH("~?",A164)),ISNUMBER(SEARCH("~~",A164)),A164&lt;&gt;TRIM(A164),ISNUMBER(FIND(LEFT(A164,1),"&lt;=&gt;"))),IFERROR(OR(NOT(ISNUMBER(B164)),B164&lt;1,DAY(B164)&lt;&gt;1),TRUE),NOT(ISNUMBER(C164)),C164&lt;1,NOT(ISNUMBER(D164)),D164&lt;=0),"Check inputs",IF(COUNTIFS('Rent due'!$A$2:$A$251,A164,'Rent due'!$B$2:$B$251,B164,'Rent due'!$I$2:$I$251,"OK")=1,"OK","No valid rent row")))</f>
        <v/>
      </c>
    </row>
    <row r="165" spans="7:7">
      <c r="G165">
        <f>IF(COUNTA(A165:F165)=0,"",IF(OR(A165="",OR(ISNUMBER(SEARCH("~*",A165)),ISNUMBER(SEARCH("~?",A165)),ISNUMBER(SEARCH("~~",A165)),A165&lt;&gt;TRIM(A165),ISNUMBER(FIND(LEFT(A165,1),"&lt;=&gt;"))),IFERROR(OR(NOT(ISNUMBER(B165)),B165&lt;1,DAY(B165)&lt;&gt;1),TRUE),NOT(ISNUMBER(C165)),C165&lt;1,NOT(ISNUMBER(D165)),D165&lt;=0),"Check inputs",IF(COUNTIFS('Rent due'!$A$2:$A$251,A165,'Rent due'!$B$2:$B$251,B165,'Rent due'!$I$2:$I$251,"OK")=1,"OK","No valid rent row")))</f>
        <v/>
      </c>
    </row>
    <row r="166" spans="7:7">
      <c r="G166">
        <f>IF(COUNTA(A166:F166)=0,"",IF(OR(A166="",OR(ISNUMBER(SEARCH("~*",A166)),ISNUMBER(SEARCH("~?",A166)),ISNUMBER(SEARCH("~~",A166)),A166&lt;&gt;TRIM(A166),ISNUMBER(FIND(LEFT(A166,1),"&lt;=&gt;"))),IFERROR(OR(NOT(ISNUMBER(B166)),B166&lt;1,DAY(B166)&lt;&gt;1),TRUE),NOT(ISNUMBER(C166)),C166&lt;1,NOT(ISNUMBER(D166)),D166&lt;=0),"Check inputs",IF(COUNTIFS('Rent due'!$A$2:$A$251,A166,'Rent due'!$B$2:$B$251,B166,'Rent due'!$I$2:$I$251,"OK")=1,"OK","No valid rent row")))</f>
        <v/>
      </c>
    </row>
    <row r="167" spans="7:7">
      <c r="G167">
        <f>IF(COUNTA(A167:F167)=0,"",IF(OR(A167="",OR(ISNUMBER(SEARCH("~*",A167)),ISNUMBER(SEARCH("~?",A167)),ISNUMBER(SEARCH("~~",A167)),A167&lt;&gt;TRIM(A167),ISNUMBER(FIND(LEFT(A167,1),"&lt;=&gt;"))),IFERROR(OR(NOT(ISNUMBER(B167)),B167&lt;1,DAY(B167)&lt;&gt;1),TRUE),NOT(ISNUMBER(C167)),C167&lt;1,NOT(ISNUMBER(D167)),D167&lt;=0),"Check inputs",IF(COUNTIFS('Rent due'!$A$2:$A$251,A167,'Rent due'!$B$2:$B$251,B167,'Rent due'!$I$2:$I$251,"OK")=1,"OK","No valid rent row")))</f>
        <v/>
      </c>
    </row>
    <row r="168" spans="7:7">
      <c r="G168">
        <f>IF(COUNTA(A168:F168)=0,"",IF(OR(A168="",OR(ISNUMBER(SEARCH("~*",A168)),ISNUMBER(SEARCH("~?",A168)),ISNUMBER(SEARCH("~~",A168)),A168&lt;&gt;TRIM(A168),ISNUMBER(FIND(LEFT(A168,1),"&lt;=&gt;"))),IFERROR(OR(NOT(ISNUMBER(B168)),B168&lt;1,DAY(B168)&lt;&gt;1),TRUE),NOT(ISNUMBER(C168)),C168&lt;1,NOT(ISNUMBER(D168)),D168&lt;=0),"Check inputs",IF(COUNTIFS('Rent due'!$A$2:$A$251,A168,'Rent due'!$B$2:$B$251,B168,'Rent due'!$I$2:$I$251,"OK")=1,"OK","No valid rent row")))</f>
        <v/>
      </c>
    </row>
    <row r="169" spans="7:7">
      <c r="G169">
        <f>IF(COUNTA(A169:F169)=0,"",IF(OR(A169="",OR(ISNUMBER(SEARCH("~*",A169)),ISNUMBER(SEARCH("~?",A169)),ISNUMBER(SEARCH("~~",A169)),A169&lt;&gt;TRIM(A169),ISNUMBER(FIND(LEFT(A169,1),"&lt;=&gt;"))),IFERROR(OR(NOT(ISNUMBER(B169)),B169&lt;1,DAY(B169)&lt;&gt;1),TRUE),NOT(ISNUMBER(C169)),C169&lt;1,NOT(ISNUMBER(D169)),D169&lt;=0),"Check inputs",IF(COUNTIFS('Rent due'!$A$2:$A$251,A169,'Rent due'!$B$2:$B$251,B169,'Rent due'!$I$2:$I$251,"OK")=1,"OK","No valid rent row")))</f>
        <v/>
      </c>
    </row>
    <row r="170" spans="7:7">
      <c r="G170">
        <f>IF(COUNTA(A170:F170)=0,"",IF(OR(A170="",OR(ISNUMBER(SEARCH("~*",A170)),ISNUMBER(SEARCH("~?",A170)),ISNUMBER(SEARCH("~~",A170)),A170&lt;&gt;TRIM(A170),ISNUMBER(FIND(LEFT(A170,1),"&lt;=&gt;"))),IFERROR(OR(NOT(ISNUMBER(B170)),B170&lt;1,DAY(B170)&lt;&gt;1),TRUE),NOT(ISNUMBER(C170)),C170&lt;1,NOT(ISNUMBER(D170)),D170&lt;=0),"Check inputs",IF(COUNTIFS('Rent due'!$A$2:$A$251,A170,'Rent due'!$B$2:$B$251,B170,'Rent due'!$I$2:$I$251,"OK")=1,"OK","No valid rent row")))</f>
        <v/>
      </c>
    </row>
    <row r="171" spans="7:7">
      <c r="G171">
        <f>IF(COUNTA(A171:F171)=0,"",IF(OR(A171="",OR(ISNUMBER(SEARCH("~*",A171)),ISNUMBER(SEARCH("~?",A171)),ISNUMBER(SEARCH("~~",A171)),A171&lt;&gt;TRIM(A171),ISNUMBER(FIND(LEFT(A171,1),"&lt;=&gt;"))),IFERROR(OR(NOT(ISNUMBER(B171)),B171&lt;1,DAY(B171)&lt;&gt;1),TRUE),NOT(ISNUMBER(C171)),C171&lt;1,NOT(ISNUMBER(D171)),D171&lt;=0),"Check inputs",IF(COUNTIFS('Rent due'!$A$2:$A$251,A171,'Rent due'!$B$2:$B$251,B171,'Rent due'!$I$2:$I$251,"OK")=1,"OK","No valid rent row")))</f>
        <v/>
      </c>
    </row>
    <row r="172" spans="7:7">
      <c r="G172">
        <f>IF(COUNTA(A172:F172)=0,"",IF(OR(A172="",OR(ISNUMBER(SEARCH("~*",A172)),ISNUMBER(SEARCH("~?",A172)),ISNUMBER(SEARCH("~~",A172)),A172&lt;&gt;TRIM(A172),ISNUMBER(FIND(LEFT(A172,1),"&lt;=&gt;"))),IFERROR(OR(NOT(ISNUMBER(B172)),B172&lt;1,DAY(B172)&lt;&gt;1),TRUE),NOT(ISNUMBER(C172)),C172&lt;1,NOT(ISNUMBER(D172)),D172&lt;=0),"Check inputs",IF(COUNTIFS('Rent due'!$A$2:$A$251,A172,'Rent due'!$B$2:$B$251,B172,'Rent due'!$I$2:$I$251,"OK")=1,"OK","No valid rent row")))</f>
        <v/>
      </c>
    </row>
    <row r="173" spans="7:7">
      <c r="G173">
        <f>IF(COUNTA(A173:F173)=0,"",IF(OR(A173="",OR(ISNUMBER(SEARCH("~*",A173)),ISNUMBER(SEARCH("~?",A173)),ISNUMBER(SEARCH("~~",A173)),A173&lt;&gt;TRIM(A173),ISNUMBER(FIND(LEFT(A173,1),"&lt;=&gt;"))),IFERROR(OR(NOT(ISNUMBER(B173)),B173&lt;1,DAY(B173)&lt;&gt;1),TRUE),NOT(ISNUMBER(C173)),C173&lt;1,NOT(ISNUMBER(D173)),D173&lt;=0),"Check inputs",IF(COUNTIFS('Rent due'!$A$2:$A$251,A173,'Rent due'!$B$2:$B$251,B173,'Rent due'!$I$2:$I$251,"OK")=1,"OK","No valid rent row")))</f>
        <v/>
      </c>
    </row>
    <row r="174" spans="7:7">
      <c r="G174">
        <f>IF(COUNTA(A174:F174)=0,"",IF(OR(A174="",OR(ISNUMBER(SEARCH("~*",A174)),ISNUMBER(SEARCH("~?",A174)),ISNUMBER(SEARCH("~~",A174)),A174&lt;&gt;TRIM(A174),ISNUMBER(FIND(LEFT(A174,1),"&lt;=&gt;"))),IFERROR(OR(NOT(ISNUMBER(B174)),B174&lt;1,DAY(B174)&lt;&gt;1),TRUE),NOT(ISNUMBER(C174)),C174&lt;1,NOT(ISNUMBER(D174)),D174&lt;=0),"Check inputs",IF(COUNTIFS('Rent due'!$A$2:$A$251,A174,'Rent due'!$B$2:$B$251,B174,'Rent due'!$I$2:$I$251,"OK")=1,"OK","No valid rent row")))</f>
        <v/>
      </c>
    </row>
    <row r="175" spans="7:7">
      <c r="G175">
        <f>IF(COUNTA(A175:F175)=0,"",IF(OR(A175="",OR(ISNUMBER(SEARCH("~*",A175)),ISNUMBER(SEARCH("~?",A175)),ISNUMBER(SEARCH("~~",A175)),A175&lt;&gt;TRIM(A175),ISNUMBER(FIND(LEFT(A175,1),"&lt;=&gt;"))),IFERROR(OR(NOT(ISNUMBER(B175)),B175&lt;1,DAY(B175)&lt;&gt;1),TRUE),NOT(ISNUMBER(C175)),C175&lt;1,NOT(ISNUMBER(D175)),D175&lt;=0),"Check inputs",IF(COUNTIFS('Rent due'!$A$2:$A$251,A175,'Rent due'!$B$2:$B$251,B175,'Rent due'!$I$2:$I$251,"OK")=1,"OK","No valid rent row")))</f>
        <v/>
      </c>
    </row>
    <row r="176" spans="7:7">
      <c r="G176">
        <f>IF(COUNTA(A176:F176)=0,"",IF(OR(A176="",OR(ISNUMBER(SEARCH("~*",A176)),ISNUMBER(SEARCH("~?",A176)),ISNUMBER(SEARCH("~~",A176)),A176&lt;&gt;TRIM(A176),ISNUMBER(FIND(LEFT(A176,1),"&lt;=&gt;"))),IFERROR(OR(NOT(ISNUMBER(B176)),B176&lt;1,DAY(B176)&lt;&gt;1),TRUE),NOT(ISNUMBER(C176)),C176&lt;1,NOT(ISNUMBER(D176)),D176&lt;=0),"Check inputs",IF(COUNTIFS('Rent due'!$A$2:$A$251,A176,'Rent due'!$B$2:$B$251,B176,'Rent due'!$I$2:$I$251,"OK")=1,"OK","No valid rent row")))</f>
        <v/>
      </c>
    </row>
    <row r="177" spans="7:7">
      <c r="G177">
        <f>IF(COUNTA(A177:F177)=0,"",IF(OR(A177="",OR(ISNUMBER(SEARCH("~*",A177)),ISNUMBER(SEARCH("~?",A177)),ISNUMBER(SEARCH("~~",A177)),A177&lt;&gt;TRIM(A177),ISNUMBER(FIND(LEFT(A177,1),"&lt;=&gt;"))),IFERROR(OR(NOT(ISNUMBER(B177)),B177&lt;1,DAY(B177)&lt;&gt;1),TRUE),NOT(ISNUMBER(C177)),C177&lt;1,NOT(ISNUMBER(D177)),D177&lt;=0),"Check inputs",IF(COUNTIFS('Rent due'!$A$2:$A$251,A177,'Rent due'!$B$2:$B$251,B177,'Rent due'!$I$2:$I$251,"OK")=1,"OK","No valid rent row")))</f>
        <v/>
      </c>
    </row>
    <row r="178" spans="7:7">
      <c r="G178">
        <f>IF(COUNTA(A178:F178)=0,"",IF(OR(A178="",OR(ISNUMBER(SEARCH("~*",A178)),ISNUMBER(SEARCH("~?",A178)),ISNUMBER(SEARCH("~~",A178)),A178&lt;&gt;TRIM(A178),ISNUMBER(FIND(LEFT(A178,1),"&lt;=&gt;"))),IFERROR(OR(NOT(ISNUMBER(B178)),B178&lt;1,DAY(B178)&lt;&gt;1),TRUE),NOT(ISNUMBER(C178)),C178&lt;1,NOT(ISNUMBER(D178)),D178&lt;=0),"Check inputs",IF(COUNTIFS('Rent due'!$A$2:$A$251,A178,'Rent due'!$B$2:$B$251,B178,'Rent due'!$I$2:$I$251,"OK")=1,"OK","No valid rent row")))</f>
        <v/>
      </c>
    </row>
    <row r="179" spans="7:7">
      <c r="G179">
        <f>IF(COUNTA(A179:F179)=0,"",IF(OR(A179="",OR(ISNUMBER(SEARCH("~*",A179)),ISNUMBER(SEARCH("~?",A179)),ISNUMBER(SEARCH("~~",A179)),A179&lt;&gt;TRIM(A179),ISNUMBER(FIND(LEFT(A179,1),"&lt;=&gt;"))),IFERROR(OR(NOT(ISNUMBER(B179)),B179&lt;1,DAY(B179)&lt;&gt;1),TRUE),NOT(ISNUMBER(C179)),C179&lt;1,NOT(ISNUMBER(D179)),D179&lt;=0),"Check inputs",IF(COUNTIFS('Rent due'!$A$2:$A$251,A179,'Rent due'!$B$2:$B$251,B179,'Rent due'!$I$2:$I$251,"OK")=1,"OK","No valid rent row")))</f>
        <v/>
      </c>
    </row>
    <row r="180" spans="7:7">
      <c r="G180">
        <f>IF(COUNTA(A180:F180)=0,"",IF(OR(A180="",OR(ISNUMBER(SEARCH("~*",A180)),ISNUMBER(SEARCH("~?",A180)),ISNUMBER(SEARCH("~~",A180)),A180&lt;&gt;TRIM(A180),ISNUMBER(FIND(LEFT(A180,1),"&lt;=&gt;"))),IFERROR(OR(NOT(ISNUMBER(B180)),B180&lt;1,DAY(B180)&lt;&gt;1),TRUE),NOT(ISNUMBER(C180)),C180&lt;1,NOT(ISNUMBER(D180)),D180&lt;=0),"Check inputs",IF(COUNTIFS('Rent due'!$A$2:$A$251,A180,'Rent due'!$B$2:$B$251,B180,'Rent due'!$I$2:$I$251,"OK")=1,"OK","No valid rent row")))</f>
        <v/>
      </c>
    </row>
    <row r="181" spans="7:7">
      <c r="G181">
        <f>IF(COUNTA(A181:F181)=0,"",IF(OR(A181="",OR(ISNUMBER(SEARCH("~*",A181)),ISNUMBER(SEARCH("~?",A181)),ISNUMBER(SEARCH("~~",A181)),A181&lt;&gt;TRIM(A181),ISNUMBER(FIND(LEFT(A181,1),"&lt;=&gt;"))),IFERROR(OR(NOT(ISNUMBER(B181)),B181&lt;1,DAY(B181)&lt;&gt;1),TRUE),NOT(ISNUMBER(C181)),C181&lt;1,NOT(ISNUMBER(D181)),D181&lt;=0),"Check inputs",IF(COUNTIFS('Rent due'!$A$2:$A$251,A181,'Rent due'!$B$2:$B$251,B181,'Rent due'!$I$2:$I$251,"OK")=1,"OK","No valid rent row")))</f>
        <v/>
      </c>
    </row>
    <row r="182" spans="7:7">
      <c r="G182">
        <f>IF(COUNTA(A182:F182)=0,"",IF(OR(A182="",OR(ISNUMBER(SEARCH("~*",A182)),ISNUMBER(SEARCH("~?",A182)),ISNUMBER(SEARCH("~~",A182)),A182&lt;&gt;TRIM(A182),ISNUMBER(FIND(LEFT(A182,1),"&lt;=&gt;"))),IFERROR(OR(NOT(ISNUMBER(B182)),B182&lt;1,DAY(B182)&lt;&gt;1),TRUE),NOT(ISNUMBER(C182)),C182&lt;1,NOT(ISNUMBER(D182)),D182&lt;=0),"Check inputs",IF(COUNTIFS('Rent due'!$A$2:$A$251,A182,'Rent due'!$B$2:$B$251,B182,'Rent due'!$I$2:$I$251,"OK")=1,"OK","No valid rent row")))</f>
        <v/>
      </c>
    </row>
    <row r="183" spans="7:7">
      <c r="G183">
        <f>IF(COUNTA(A183:F183)=0,"",IF(OR(A183="",OR(ISNUMBER(SEARCH("~*",A183)),ISNUMBER(SEARCH("~?",A183)),ISNUMBER(SEARCH("~~",A183)),A183&lt;&gt;TRIM(A183),ISNUMBER(FIND(LEFT(A183,1),"&lt;=&gt;"))),IFERROR(OR(NOT(ISNUMBER(B183)),B183&lt;1,DAY(B183)&lt;&gt;1),TRUE),NOT(ISNUMBER(C183)),C183&lt;1,NOT(ISNUMBER(D183)),D183&lt;=0),"Check inputs",IF(COUNTIFS('Rent due'!$A$2:$A$251,A183,'Rent due'!$B$2:$B$251,B183,'Rent due'!$I$2:$I$251,"OK")=1,"OK","No valid rent row")))</f>
        <v/>
      </c>
    </row>
    <row r="184" spans="7:7">
      <c r="G184">
        <f>IF(COUNTA(A184:F184)=0,"",IF(OR(A184="",OR(ISNUMBER(SEARCH("~*",A184)),ISNUMBER(SEARCH("~?",A184)),ISNUMBER(SEARCH("~~",A184)),A184&lt;&gt;TRIM(A184),ISNUMBER(FIND(LEFT(A184,1),"&lt;=&gt;"))),IFERROR(OR(NOT(ISNUMBER(B184)),B184&lt;1,DAY(B184)&lt;&gt;1),TRUE),NOT(ISNUMBER(C184)),C184&lt;1,NOT(ISNUMBER(D184)),D184&lt;=0),"Check inputs",IF(COUNTIFS('Rent due'!$A$2:$A$251,A184,'Rent due'!$B$2:$B$251,B184,'Rent due'!$I$2:$I$251,"OK")=1,"OK","No valid rent row")))</f>
        <v/>
      </c>
    </row>
    <row r="185" spans="7:7">
      <c r="G185">
        <f>IF(COUNTA(A185:F185)=0,"",IF(OR(A185="",OR(ISNUMBER(SEARCH("~*",A185)),ISNUMBER(SEARCH("~?",A185)),ISNUMBER(SEARCH("~~",A185)),A185&lt;&gt;TRIM(A185),ISNUMBER(FIND(LEFT(A185,1),"&lt;=&gt;"))),IFERROR(OR(NOT(ISNUMBER(B185)),B185&lt;1,DAY(B185)&lt;&gt;1),TRUE),NOT(ISNUMBER(C185)),C185&lt;1,NOT(ISNUMBER(D185)),D185&lt;=0),"Check inputs",IF(COUNTIFS('Rent due'!$A$2:$A$251,A185,'Rent due'!$B$2:$B$251,B185,'Rent due'!$I$2:$I$251,"OK")=1,"OK","No valid rent row")))</f>
        <v/>
      </c>
    </row>
    <row r="186" spans="7:7">
      <c r="G186">
        <f>IF(COUNTA(A186:F186)=0,"",IF(OR(A186="",OR(ISNUMBER(SEARCH("~*",A186)),ISNUMBER(SEARCH("~?",A186)),ISNUMBER(SEARCH("~~",A186)),A186&lt;&gt;TRIM(A186),ISNUMBER(FIND(LEFT(A186,1),"&lt;=&gt;"))),IFERROR(OR(NOT(ISNUMBER(B186)),B186&lt;1,DAY(B186)&lt;&gt;1),TRUE),NOT(ISNUMBER(C186)),C186&lt;1,NOT(ISNUMBER(D186)),D186&lt;=0),"Check inputs",IF(COUNTIFS('Rent due'!$A$2:$A$251,A186,'Rent due'!$B$2:$B$251,B186,'Rent due'!$I$2:$I$251,"OK")=1,"OK","No valid rent row")))</f>
        <v/>
      </c>
    </row>
    <row r="187" spans="7:7">
      <c r="G187">
        <f>IF(COUNTA(A187:F187)=0,"",IF(OR(A187="",OR(ISNUMBER(SEARCH("~*",A187)),ISNUMBER(SEARCH("~?",A187)),ISNUMBER(SEARCH("~~",A187)),A187&lt;&gt;TRIM(A187),ISNUMBER(FIND(LEFT(A187,1),"&lt;=&gt;"))),IFERROR(OR(NOT(ISNUMBER(B187)),B187&lt;1,DAY(B187)&lt;&gt;1),TRUE),NOT(ISNUMBER(C187)),C187&lt;1,NOT(ISNUMBER(D187)),D187&lt;=0),"Check inputs",IF(COUNTIFS('Rent due'!$A$2:$A$251,A187,'Rent due'!$B$2:$B$251,B187,'Rent due'!$I$2:$I$251,"OK")=1,"OK","No valid rent row")))</f>
        <v/>
      </c>
    </row>
    <row r="188" spans="7:7">
      <c r="G188">
        <f>IF(COUNTA(A188:F188)=0,"",IF(OR(A188="",OR(ISNUMBER(SEARCH("~*",A188)),ISNUMBER(SEARCH("~?",A188)),ISNUMBER(SEARCH("~~",A188)),A188&lt;&gt;TRIM(A188),ISNUMBER(FIND(LEFT(A188,1),"&lt;=&gt;"))),IFERROR(OR(NOT(ISNUMBER(B188)),B188&lt;1,DAY(B188)&lt;&gt;1),TRUE),NOT(ISNUMBER(C188)),C188&lt;1,NOT(ISNUMBER(D188)),D188&lt;=0),"Check inputs",IF(COUNTIFS('Rent due'!$A$2:$A$251,A188,'Rent due'!$B$2:$B$251,B188,'Rent due'!$I$2:$I$251,"OK")=1,"OK","No valid rent row")))</f>
        <v/>
      </c>
    </row>
    <row r="189" spans="7:7">
      <c r="G189">
        <f>IF(COUNTA(A189:F189)=0,"",IF(OR(A189="",OR(ISNUMBER(SEARCH("~*",A189)),ISNUMBER(SEARCH("~?",A189)),ISNUMBER(SEARCH("~~",A189)),A189&lt;&gt;TRIM(A189),ISNUMBER(FIND(LEFT(A189,1),"&lt;=&gt;"))),IFERROR(OR(NOT(ISNUMBER(B189)),B189&lt;1,DAY(B189)&lt;&gt;1),TRUE),NOT(ISNUMBER(C189)),C189&lt;1,NOT(ISNUMBER(D189)),D189&lt;=0),"Check inputs",IF(COUNTIFS('Rent due'!$A$2:$A$251,A189,'Rent due'!$B$2:$B$251,B189,'Rent due'!$I$2:$I$251,"OK")=1,"OK","No valid rent row")))</f>
        <v/>
      </c>
    </row>
    <row r="190" spans="7:7">
      <c r="G190">
        <f>IF(COUNTA(A190:F190)=0,"",IF(OR(A190="",OR(ISNUMBER(SEARCH("~*",A190)),ISNUMBER(SEARCH("~?",A190)),ISNUMBER(SEARCH("~~",A190)),A190&lt;&gt;TRIM(A190),ISNUMBER(FIND(LEFT(A190,1),"&lt;=&gt;"))),IFERROR(OR(NOT(ISNUMBER(B190)),B190&lt;1,DAY(B190)&lt;&gt;1),TRUE),NOT(ISNUMBER(C190)),C190&lt;1,NOT(ISNUMBER(D190)),D190&lt;=0),"Check inputs",IF(COUNTIFS('Rent due'!$A$2:$A$251,A190,'Rent due'!$B$2:$B$251,B190,'Rent due'!$I$2:$I$251,"OK")=1,"OK","No valid rent row")))</f>
        <v/>
      </c>
    </row>
    <row r="191" spans="7:7">
      <c r="G191">
        <f>IF(COUNTA(A191:F191)=0,"",IF(OR(A191="",OR(ISNUMBER(SEARCH("~*",A191)),ISNUMBER(SEARCH("~?",A191)),ISNUMBER(SEARCH("~~",A191)),A191&lt;&gt;TRIM(A191),ISNUMBER(FIND(LEFT(A191,1),"&lt;=&gt;"))),IFERROR(OR(NOT(ISNUMBER(B191)),B191&lt;1,DAY(B191)&lt;&gt;1),TRUE),NOT(ISNUMBER(C191)),C191&lt;1,NOT(ISNUMBER(D191)),D191&lt;=0),"Check inputs",IF(COUNTIFS('Rent due'!$A$2:$A$251,A191,'Rent due'!$B$2:$B$251,B191,'Rent due'!$I$2:$I$251,"OK")=1,"OK","No valid rent row")))</f>
        <v/>
      </c>
    </row>
    <row r="192" spans="7:7">
      <c r="G192">
        <f>IF(COUNTA(A192:F192)=0,"",IF(OR(A192="",OR(ISNUMBER(SEARCH("~*",A192)),ISNUMBER(SEARCH("~?",A192)),ISNUMBER(SEARCH("~~",A192)),A192&lt;&gt;TRIM(A192),ISNUMBER(FIND(LEFT(A192,1),"&lt;=&gt;"))),IFERROR(OR(NOT(ISNUMBER(B192)),B192&lt;1,DAY(B192)&lt;&gt;1),TRUE),NOT(ISNUMBER(C192)),C192&lt;1,NOT(ISNUMBER(D192)),D192&lt;=0),"Check inputs",IF(COUNTIFS('Rent due'!$A$2:$A$251,A192,'Rent due'!$B$2:$B$251,B192,'Rent due'!$I$2:$I$251,"OK")=1,"OK","No valid rent row")))</f>
        <v/>
      </c>
    </row>
    <row r="193" spans="7:7">
      <c r="G193">
        <f>IF(COUNTA(A193:F193)=0,"",IF(OR(A193="",OR(ISNUMBER(SEARCH("~*",A193)),ISNUMBER(SEARCH("~?",A193)),ISNUMBER(SEARCH("~~",A193)),A193&lt;&gt;TRIM(A193),ISNUMBER(FIND(LEFT(A193,1),"&lt;=&gt;"))),IFERROR(OR(NOT(ISNUMBER(B193)),B193&lt;1,DAY(B193)&lt;&gt;1),TRUE),NOT(ISNUMBER(C193)),C193&lt;1,NOT(ISNUMBER(D193)),D193&lt;=0),"Check inputs",IF(COUNTIFS('Rent due'!$A$2:$A$251,A193,'Rent due'!$B$2:$B$251,B193,'Rent due'!$I$2:$I$251,"OK")=1,"OK","No valid rent row")))</f>
        <v/>
      </c>
    </row>
    <row r="194" spans="7:7">
      <c r="G194">
        <f>IF(COUNTA(A194:F194)=0,"",IF(OR(A194="",OR(ISNUMBER(SEARCH("~*",A194)),ISNUMBER(SEARCH("~?",A194)),ISNUMBER(SEARCH("~~",A194)),A194&lt;&gt;TRIM(A194),ISNUMBER(FIND(LEFT(A194,1),"&lt;=&gt;"))),IFERROR(OR(NOT(ISNUMBER(B194)),B194&lt;1,DAY(B194)&lt;&gt;1),TRUE),NOT(ISNUMBER(C194)),C194&lt;1,NOT(ISNUMBER(D194)),D194&lt;=0),"Check inputs",IF(COUNTIFS('Rent due'!$A$2:$A$251,A194,'Rent due'!$B$2:$B$251,B194,'Rent due'!$I$2:$I$251,"OK")=1,"OK","No valid rent row")))</f>
        <v/>
      </c>
    </row>
    <row r="195" spans="7:7">
      <c r="G195">
        <f>IF(COUNTA(A195:F195)=0,"",IF(OR(A195="",OR(ISNUMBER(SEARCH("~*",A195)),ISNUMBER(SEARCH("~?",A195)),ISNUMBER(SEARCH("~~",A195)),A195&lt;&gt;TRIM(A195),ISNUMBER(FIND(LEFT(A195,1),"&lt;=&gt;"))),IFERROR(OR(NOT(ISNUMBER(B195)),B195&lt;1,DAY(B195)&lt;&gt;1),TRUE),NOT(ISNUMBER(C195)),C195&lt;1,NOT(ISNUMBER(D195)),D195&lt;=0),"Check inputs",IF(COUNTIFS('Rent due'!$A$2:$A$251,A195,'Rent due'!$B$2:$B$251,B195,'Rent due'!$I$2:$I$251,"OK")=1,"OK","No valid rent row")))</f>
        <v/>
      </c>
    </row>
    <row r="196" spans="7:7">
      <c r="G196">
        <f>IF(COUNTA(A196:F196)=0,"",IF(OR(A196="",OR(ISNUMBER(SEARCH("~*",A196)),ISNUMBER(SEARCH("~?",A196)),ISNUMBER(SEARCH("~~",A196)),A196&lt;&gt;TRIM(A196),ISNUMBER(FIND(LEFT(A196,1),"&lt;=&gt;"))),IFERROR(OR(NOT(ISNUMBER(B196)),B196&lt;1,DAY(B196)&lt;&gt;1),TRUE),NOT(ISNUMBER(C196)),C196&lt;1,NOT(ISNUMBER(D196)),D196&lt;=0),"Check inputs",IF(COUNTIFS('Rent due'!$A$2:$A$251,A196,'Rent due'!$B$2:$B$251,B196,'Rent due'!$I$2:$I$251,"OK")=1,"OK","No valid rent row")))</f>
        <v/>
      </c>
    </row>
    <row r="197" spans="7:7">
      <c r="G197">
        <f>IF(COUNTA(A197:F197)=0,"",IF(OR(A197="",OR(ISNUMBER(SEARCH("~*",A197)),ISNUMBER(SEARCH("~?",A197)),ISNUMBER(SEARCH("~~",A197)),A197&lt;&gt;TRIM(A197),ISNUMBER(FIND(LEFT(A197,1),"&lt;=&gt;"))),IFERROR(OR(NOT(ISNUMBER(B197)),B197&lt;1,DAY(B197)&lt;&gt;1),TRUE),NOT(ISNUMBER(C197)),C197&lt;1,NOT(ISNUMBER(D197)),D197&lt;=0),"Check inputs",IF(COUNTIFS('Rent due'!$A$2:$A$251,A197,'Rent due'!$B$2:$B$251,B197,'Rent due'!$I$2:$I$251,"OK")=1,"OK","No valid rent row")))</f>
        <v/>
      </c>
    </row>
    <row r="198" spans="7:7">
      <c r="G198">
        <f>IF(COUNTA(A198:F198)=0,"",IF(OR(A198="",OR(ISNUMBER(SEARCH("~*",A198)),ISNUMBER(SEARCH("~?",A198)),ISNUMBER(SEARCH("~~",A198)),A198&lt;&gt;TRIM(A198),ISNUMBER(FIND(LEFT(A198,1),"&lt;=&gt;"))),IFERROR(OR(NOT(ISNUMBER(B198)),B198&lt;1,DAY(B198)&lt;&gt;1),TRUE),NOT(ISNUMBER(C198)),C198&lt;1,NOT(ISNUMBER(D198)),D198&lt;=0),"Check inputs",IF(COUNTIFS('Rent due'!$A$2:$A$251,A198,'Rent due'!$B$2:$B$251,B198,'Rent due'!$I$2:$I$251,"OK")=1,"OK","No valid rent row")))</f>
        <v/>
      </c>
    </row>
    <row r="199" spans="7:7">
      <c r="G199">
        <f>IF(COUNTA(A199:F199)=0,"",IF(OR(A199="",OR(ISNUMBER(SEARCH("~*",A199)),ISNUMBER(SEARCH("~?",A199)),ISNUMBER(SEARCH("~~",A199)),A199&lt;&gt;TRIM(A199),ISNUMBER(FIND(LEFT(A199,1),"&lt;=&gt;"))),IFERROR(OR(NOT(ISNUMBER(B199)),B199&lt;1,DAY(B199)&lt;&gt;1),TRUE),NOT(ISNUMBER(C199)),C199&lt;1,NOT(ISNUMBER(D199)),D199&lt;=0),"Check inputs",IF(COUNTIFS('Rent due'!$A$2:$A$251,A199,'Rent due'!$B$2:$B$251,B199,'Rent due'!$I$2:$I$251,"OK")=1,"OK","No valid rent row")))</f>
        <v/>
      </c>
    </row>
    <row r="200" spans="7:7">
      <c r="G200">
        <f>IF(COUNTA(A200:F200)=0,"",IF(OR(A200="",OR(ISNUMBER(SEARCH("~*",A200)),ISNUMBER(SEARCH("~?",A200)),ISNUMBER(SEARCH("~~",A200)),A200&lt;&gt;TRIM(A200),ISNUMBER(FIND(LEFT(A200,1),"&lt;=&gt;"))),IFERROR(OR(NOT(ISNUMBER(B200)),B200&lt;1,DAY(B200)&lt;&gt;1),TRUE),NOT(ISNUMBER(C200)),C200&lt;1,NOT(ISNUMBER(D200)),D200&lt;=0),"Check inputs",IF(COUNTIFS('Rent due'!$A$2:$A$251,A200,'Rent due'!$B$2:$B$251,B200,'Rent due'!$I$2:$I$251,"OK")=1,"OK","No valid rent row")))</f>
        <v/>
      </c>
    </row>
    <row r="201" spans="7:7">
      <c r="G201">
        <f>IF(COUNTA(A201:F201)=0,"",IF(OR(A201="",OR(ISNUMBER(SEARCH("~*",A201)),ISNUMBER(SEARCH("~?",A201)),ISNUMBER(SEARCH("~~",A201)),A201&lt;&gt;TRIM(A201),ISNUMBER(FIND(LEFT(A201,1),"&lt;=&gt;"))),IFERROR(OR(NOT(ISNUMBER(B201)),B201&lt;1,DAY(B201)&lt;&gt;1),TRUE),NOT(ISNUMBER(C201)),C201&lt;1,NOT(ISNUMBER(D201)),D201&lt;=0),"Check inputs",IF(COUNTIFS('Rent due'!$A$2:$A$251,A201,'Rent due'!$B$2:$B$251,B201,'Rent due'!$I$2:$I$251,"OK")=1,"OK","No valid rent row")))</f>
        <v/>
      </c>
    </row>
    <row r="202" spans="7:7">
      <c r="G202">
        <f>IF(COUNTA(A202:F202)=0,"",IF(OR(A202="",OR(ISNUMBER(SEARCH("~*",A202)),ISNUMBER(SEARCH("~?",A202)),ISNUMBER(SEARCH("~~",A202)),A202&lt;&gt;TRIM(A202),ISNUMBER(FIND(LEFT(A202,1),"&lt;=&gt;"))),IFERROR(OR(NOT(ISNUMBER(B202)),B202&lt;1,DAY(B202)&lt;&gt;1),TRUE),NOT(ISNUMBER(C202)),C202&lt;1,NOT(ISNUMBER(D202)),D202&lt;=0),"Check inputs",IF(COUNTIFS('Rent due'!$A$2:$A$251,A202,'Rent due'!$B$2:$B$251,B202,'Rent due'!$I$2:$I$251,"OK")=1,"OK","No valid rent row")))</f>
        <v/>
      </c>
    </row>
    <row r="203" spans="7:7">
      <c r="G203">
        <f>IF(COUNTA(A203:F203)=0,"",IF(OR(A203="",OR(ISNUMBER(SEARCH("~*",A203)),ISNUMBER(SEARCH("~?",A203)),ISNUMBER(SEARCH("~~",A203)),A203&lt;&gt;TRIM(A203),ISNUMBER(FIND(LEFT(A203,1),"&lt;=&gt;"))),IFERROR(OR(NOT(ISNUMBER(B203)),B203&lt;1,DAY(B203)&lt;&gt;1),TRUE),NOT(ISNUMBER(C203)),C203&lt;1,NOT(ISNUMBER(D203)),D203&lt;=0),"Check inputs",IF(COUNTIFS('Rent due'!$A$2:$A$251,A203,'Rent due'!$B$2:$B$251,B203,'Rent due'!$I$2:$I$251,"OK")=1,"OK","No valid rent row")))</f>
        <v/>
      </c>
    </row>
    <row r="204" spans="7:7">
      <c r="G204">
        <f>IF(COUNTA(A204:F204)=0,"",IF(OR(A204="",OR(ISNUMBER(SEARCH("~*",A204)),ISNUMBER(SEARCH("~?",A204)),ISNUMBER(SEARCH("~~",A204)),A204&lt;&gt;TRIM(A204),ISNUMBER(FIND(LEFT(A204,1),"&lt;=&gt;"))),IFERROR(OR(NOT(ISNUMBER(B204)),B204&lt;1,DAY(B204)&lt;&gt;1),TRUE),NOT(ISNUMBER(C204)),C204&lt;1,NOT(ISNUMBER(D204)),D204&lt;=0),"Check inputs",IF(COUNTIFS('Rent due'!$A$2:$A$251,A204,'Rent due'!$B$2:$B$251,B204,'Rent due'!$I$2:$I$251,"OK")=1,"OK","No valid rent row")))</f>
        <v/>
      </c>
    </row>
    <row r="205" spans="7:7">
      <c r="G205">
        <f>IF(COUNTA(A205:F205)=0,"",IF(OR(A205="",OR(ISNUMBER(SEARCH("~*",A205)),ISNUMBER(SEARCH("~?",A205)),ISNUMBER(SEARCH("~~",A205)),A205&lt;&gt;TRIM(A205),ISNUMBER(FIND(LEFT(A205,1),"&lt;=&gt;"))),IFERROR(OR(NOT(ISNUMBER(B205)),B205&lt;1,DAY(B205)&lt;&gt;1),TRUE),NOT(ISNUMBER(C205)),C205&lt;1,NOT(ISNUMBER(D205)),D205&lt;=0),"Check inputs",IF(COUNTIFS('Rent due'!$A$2:$A$251,A205,'Rent due'!$B$2:$B$251,B205,'Rent due'!$I$2:$I$251,"OK")=1,"OK","No valid rent row")))</f>
        <v/>
      </c>
    </row>
    <row r="206" spans="7:7">
      <c r="G206">
        <f>IF(COUNTA(A206:F206)=0,"",IF(OR(A206="",OR(ISNUMBER(SEARCH("~*",A206)),ISNUMBER(SEARCH("~?",A206)),ISNUMBER(SEARCH("~~",A206)),A206&lt;&gt;TRIM(A206),ISNUMBER(FIND(LEFT(A206,1),"&lt;=&gt;"))),IFERROR(OR(NOT(ISNUMBER(B206)),B206&lt;1,DAY(B206)&lt;&gt;1),TRUE),NOT(ISNUMBER(C206)),C206&lt;1,NOT(ISNUMBER(D206)),D206&lt;=0),"Check inputs",IF(COUNTIFS('Rent due'!$A$2:$A$251,A206,'Rent due'!$B$2:$B$251,B206,'Rent due'!$I$2:$I$251,"OK")=1,"OK","No valid rent row")))</f>
        <v/>
      </c>
    </row>
    <row r="207" spans="7:7">
      <c r="G207">
        <f>IF(COUNTA(A207:F207)=0,"",IF(OR(A207="",OR(ISNUMBER(SEARCH("~*",A207)),ISNUMBER(SEARCH("~?",A207)),ISNUMBER(SEARCH("~~",A207)),A207&lt;&gt;TRIM(A207),ISNUMBER(FIND(LEFT(A207,1),"&lt;=&gt;"))),IFERROR(OR(NOT(ISNUMBER(B207)),B207&lt;1,DAY(B207)&lt;&gt;1),TRUE),NOT(ISNUMBER(C207)),C207&lt;1,NOT(ISNUMBER(D207)),D207&lt;=0),"Check inputs",IF(COUNTIFS('Rent due'!$A$2:$A$251,A207,'Rent due'!$B$2:$B$251,B207,'Rent due'!$I$2:$I$251,"OK")=1,"OK","No valid rent row")))</f>
        <v/>
      </c>
    </row>
    <row r="208" spans="7:7">
      <c r="G208">
        <f>IF(COUNTA(A208:F208)=0,"",IF(OR(A208="",OR(ISNUMBER(SEARCH("~*",A208)),ISNUMBER(SEARCH("~?",A208)),ISNUMBER(SEARCH("~~",A208)),A208&lt;&gt;TRIM(A208),ISNUMBER(FIND(LEFT(A208,1),"&lt;=&gt;"))),IFERROR(OR(NOT(ISNUMBER(B208)),B208&lt;1,DAY(B208)&lt;&gt;1),TRUE),NOT(ISNUMBER(C208)),C208&lt;1,NOT(ISNUMBER(D208)),D208&lt;=0),"Check inputs",IF(COUNTIFS('Rent due'!$A$2:$A$251,A208,'Rent due'!$B$2:$B$251,B208,'Rent due'!$I$2:$I$251,"OK")=1,"OK","No valid rent row")))</f>
        <v/>
      </c>
    </row>
    <row r="209" spans="7:7">
      <c r="G209">
        <f>IF(COUNTA(A209:F209)=0,"",IF(OR(A209="",OR(ISNUMBER(SEARCH("~*",A209)),ISNUMBER(SEARCH("~?",A209)),ISNUMBER(SEARCH("~~",A209)),A209&lt;&gt;TRIM(A209),ISNUMBER(FIND(LEFT(A209,1),"&lt;=&gt;"))),IFERROR(OR(NOT(ISNUMBER(B209)),B209&lt;1,DAY(B209)&lt;&gt;1),TRUE),NOT(ISNUMBER(C209)),C209&lt;1,NOT(ISNUMBER(D209)),D209&lt;=0),"Check inputs",IF(COUNTIFS('Rent due'!$A$2:$A$251,A209,'Rent due'!$B$2:$B$251,B209,'Rent due'!$I$2:$I$251,"OK")=1,"OK","No valid rent row")))</f>
        <v/>
      </c>
    </row>
    <row r="210" spans="7:7">
      <c r="G210">
        <f>IF(COUNTA(A210:F210)=0,"",IF(OR(A210="",OR(ISNUMBER(SEARCH("~*",A210)),ISNUMBER(SEARCH("~?",A210)),ISNUMBER(SEARCH("~~",A210)),A210&lt;&gt;TRIM(A210),ISNUMBER(FIND(LEFT(A210,1),"&lt;=&gt;"))),IFERROR(OR(NOT(ISNUMBER(B210)),B210&lt;1,DAY(B210)&lt;&gt;1),TRUE),NOT(ISNUMBER(C210)),C210&lt;1,NOT(ISNUMBER(D210)),D210&lt;=0),"Check inputs",IF(COUNTIFS('Rent due'!$A$2:$A$251,A210,'Rent due'!$B$2:$B$251,B210,'Rent due'!$I$2:$I$251,"OK")=1,"OK","No valid rent row")))</f>
        <v/>
      </c>
    </row>
    <row r="211" spans="7:7">
      <c r="G211">
        <f>IF(COUNTA(A211:F211)=0,"",IF(OR(A211="",OR(ISNUMBER(SEARCH("~*",A211)),ISNUMBER(SEARCH("~?",A211)),ISNUMBER(SEARCH("~~",A211)),A211&lt;&gt;TRIM(A211),ISNUMBER(FIND(LEFT(A211,1),"&lt;=&gt;"))),IFERROR(OR(NOT(ISNUMBER(B211)),B211&lt;1,DAY(B211)&lt;&gt;1),TRUE),NOT(ISNUMBER(C211)),C211&lt;1,NOT(ISNUMBER(D211)),D211&lt;=0),"Check inputs",IF(COUNTIFS('Rent due'!$A$2:$A$251,A211,'Rent due'!$B$2:$B$251,B211,'Rent due'!$I$2:$I$251,"OK")=1,"OK","No valid rent row")))</f>
        <v/>
      </c>
    </row>
    <row r="212" spans="7:7">
      <c r="G212">
        <f>IF(COUNTA(A212:F212)=0,"",IF(OR(A212="",OR(ISNUMBER(SEARCH("~*",A212)),ISNUMBER(SEARCH("~?",A212)),ISNUMBER(SEARCH("~~",A212)),A212&lt;&gt;TRIM(A212),ISNUMBER(FIND(LEFT(A212,1),"&lt;=&gt;"))),IFERROR(OR(NOT(ISNUMBER(B212)),B212&lt;1,DAY(B212)&lt;&gt;1),TRUE),NOT(ISNUMBER(C212)),C212&lt;1,NOT(ISNUMBER(D212)),D212&lt;=0),"Check inputs",IF(COUNTIFS('Rent due'!$A$2:$A$251,A212,'Rent due'!$B$2:$B$251,B212,'Rent due'!$I$2:$I$251,"OK")=1,"OK","No valid rent row")))</f>
        <v/>
      </c>
    </row>
    <row r="213" spans="7:7">
      <c r="G213">
        <f>IF(COUNTA(A213:F213)=0,"",IF(OR(A213="",OR(ISNUMBER(SEARCH("~*",A213)),ISNUMBER(SEARCH("~?",A213)),ISNUMBER(SEARCH("~~",A213)),A213&lt;&gt;TRIM(A213),ISNUMBER(FIND(LEFT(A213,1),"&lt;=&gt;"))),IFERROR(OR(NOT(ISNUMBER(B213)),B213&lt;1,DAY(B213)&lt;&gt;1),TRUE),NOT(ISNUMBER(C213)),C213&lt;1,NOT(ISNUMBER(D213)),D213&lt;=0),"Check inputs",IF(COUNTIFS('Rent due'!$A$2:$A$251,A213,'Rent due'!$B$2:$B$251,B213,'Rent due'!$I$2:$I$251,"OK")=1,"OK","No valid rent row")))</f>
        <v/>
      </c>
    </row>
    <row r="214" spans="7:7">
      <c r="G214">
        <f>IF(COUNTA(A214:F214)=0,"",IF(OR(A214="",OR(ISNUMBER(SEARCH("~*",A214)),ISNUMBER(SEARCH("~?",A214)),ISNUMBER(SEARCH("~~",A214)),A214&lt;&gt;TRIM(A214),ISNUMBER(FIND(LEFT(A214,1),"&lt;=&gt;"))),IFERROR(OR(NOT(ISNUMBER(B214)),B214&lt;1,DAY(B214)&lt;&gt;1),TRUE),NOT(ISNUMBER(C214)),C214&lt;1,NOT(ISNUMBER(D214)),D214&lt;=0),"Check inputs",IF(COUNTIFS('Rent due'!$A$2:$A$251,A214,'Rent due'!$B$2:$B$251,B214,'Rent due'!$I$2:$I$251,"OK")=1,"OK","No valid rent row")))</f>
        <v/>
      </c>
    </row>
    <row r="215" spans="7:7">
      <c r="G215">
        <f>IF(COUNTA(A215:F215)=0,"",IF(OR(A215="",OR(ISNUMBER(SEARCH("~*",A215)),ISNUMBER(SEARCH("~?",A215)),ISNUMBER(SEARCH("~~",A215)),A215&lt;&gt;TRIM(A215),ISNUMBER(FIND(LEFT(A215,1),"&lt;=&gt;"))),IFERROR(OR(NOT(ISNUMBER(B215)),B215&lt;1,DAY(B215)&lt;&gt;1),TRUE),NOT(ISNUMBER(C215)),C215&lt;1,NOT(ISNUMBER(D215)),D215&lt;=0),"Check inputs",IF(COUNTIFS('Rent due'!$A$2:$A$251,A215,'Rent due'!$B$2:$B$251,B215,'Rent due'!$I$2:$I$251,"OK")=1,"OK","No valid rent row")))</f>
        <v/>
      </c>
    </row>
    <row r="216" spans="7:7">
      <c r="G216">
        <f>IF(COUNTA(A216:F216)=0,"",IF(OR(A216="",OR(ISNUMBER(SEARCH("~*",A216)),ISNUMBER(SEARCH("~?",A216)),ISNUMBER(SEARCH("~~",A216)),A216&lt;&gt;TRIM(A216),ISNUMBER(FIND(LEFT(A216,1),"&lt;=&gt;"))),IFERROR(OR(NOT(ISNUMBER(B216)),B216&lt;1,DAY(B216)&lt;&gt;1),TRUE),NOT(ISNUMBER(C216)),C216&lt;1,NOT(ISNUMBER(D216)),D216&lt;=0),"Check inputs",IF(COUNTIFS('Rent due'!$A$2:$A$251,A216,'Rent due'!$B$2:$B$251,B216,'Rent due'!$I$2:$I$251,"OK")=1,"OK","No valid rent row")))</f>
        <v/>
      </c>
    </row>
    <row r="217" spans="7:7">
      <c r="G217">
        <f>IF(COUNTA(A217:F217)=0,"",IF(OR(A217="",OR(ISNUMBER(SEARCH("~*",A217)),ISNUMBER(SEARCH("~?",A217)),ISNUMBER(SEARCH("~~",A217)),A217&lt;&gt;TRIM(A217),ISNUMBER(FIND(LEFT(A217,1),"&lt;=&gt;"))),IFERROR(OR(NOT(ISNUMBER(B217)),B217&lt;1,DAY(B217)&lt;&gt;1),TRUE),NOT(ISNUMBER(C217)),C217&lt;1,NOT(ISNUMBER(D217)),D217&lt;=0),"Check inputs",IF(COUNTIFS('Rent due'!$A$2:$A$251,A217,'Rent due'!$B$2:$B$251,B217,'Rent due'!$I$2:$I$251,"OK")=1,"OK","No valid rent row")))</f>
        <v/>
      </c>
    </row>
    <row r="218" spans="7:7">
      <c r="G218">
        <f>IF(COUNTA(A218:F218)=0,"",IF(OR(A218="",OR(ISNUMBER(SEARCH("~*",A218)),ISNUMBER(SEARCH("~?",A218)),ISNUMBER(SEARCH("~~",A218)),A218&lt;&gt;TRIM(A218),ISNUMBER(FIND(LEFT(A218,1),"&lt;=&gt;"))),IFERROR(OR(NOT(ISNUMBER(B218)),B218&lt;1,DAY(B218)&lt;&gt;1),TRUE),NOT(ISNUMBER(C218)),C218&lt;1,NOT(ISNUMBER(D218)),D218&lt;=0),"Check inputs",IF(COUNTIFS('Rent due'!$A$2:$A$251,A218,'Rent due'!$B$2:$B$251,B218,'Rent due'!$I$2:$I$251,"OK")=1,"OK","No valid rent row")))</f>
        <v/>
      </c>
    </row>
    <row r="219" spans="7:7">
      <c r="G219">
        <f>IF(COUNTA(A219:F219)=0,"",IF(OR(A219="",OR(ISNUMBER(SEARCH("~*",A219)),ISNUMBER(SEARCH("~?",A219)),ISNUMBER(SEARCH("~~",A219)),A219&lt;&gt;TRIM(A219),ISNUMBER(FIND(LEFT(A219,1),"&lt;=&gt;"))),IFERROR(OR(NOT(ISNUMBER(B219)),B219&lt;1,DAY(B219)&lt;&gt;1),TRUE),NOT(ISNUMBER(C219)),C219&lt;1,NOT(ISNUMBER(D219)),D219&lt;=0),"Check inputs",IF(COUNTIFS('Rent due'!$A$2:$A$251,A219,'Rent due'!$B$2:$B$251,B219,'Rent due'!$I$2:$I$251,"OK")=1,"OK","No valid rent row")))</f>
        <v/>
      </c>
    </row>
    <row r="220" spans="7:7">
      <c r="G220">
        <f>IF(COUNTA(A220:F220)=0,"",IF(OR(A220="",OR(ISNUMBER(SEARCH("~*",A220)),ISNUMBER(SEARCH("~?",A220)),ISNUMBER(SEARCH("~~",A220)),A220&lt;&gt;TRIM(A220),ISNUMBER(FIND(LEFT(A220,1),"&lt;=&gt;"))),IFERROR(OR(NOT(ISNUMBER(B220)),B220&lt;1,DAY(B220)&lt;&gt;1),TRUE),NOT(ISNUMBER(C220)),C220&lt;1,NOT(ISNUMBER(D220)),D220&lt;=0),"Check inputs",IF(COUNTIFS('Rent due'!$A$2:$A$251,A220,'Rent due'!$B$2:$B$251,B220,'Rent due'!$I$2:$I$251,"OK")=1,"OK","No valid rent row")))</f>
        <v/>
      </c>
    </row>
    <row r="221" spans="7:7">
      <c r="G221">
        <f>IF(COUNTA(A221:F221)=0,"",IF(OR(A221="",OR(ISNUMBER(SEARCH("~*",A221)),ISNUMBER(SEARCH("~?",A221)),ISNUMBER(SEARCH("~~",A221)),A221&lt;&gt;TRIM(A221),ISNUMBER(FIND(LEFT(A221,1),"&lt;=&gt;"))),IFERROR(OR(NOT(ISNUMBER(B221)),B221&lt;1,DAY(B221)&lt;&gt;1),TRUE),NOT(ISNUMBER(C221)),C221&lt;1,NOT(ISNUMBER(D221)),D221&lt;=0),"Check inputs",IF(COUNTIFS('Rent due'!$A$2:$A$251,A221,'Rent due'!$B$2:$B$251,B221,'Rent due'!$I$2:$I$251,"OK")=1,"OK","No valid rent row")))</f>
        <v/>
      </c>
    </row>
    <row r="222" spans="7:7">
      <c r="G222">
        <f>IF(COUNTA(A222:F222)=0,"",IF(OR(A222="",OR(ISNUMBER(SEARCH("~*",A222)),ISNUMBER(SEARCH("~?",A222)),ISNUMBER(SEARCH("~~",A222)),A222&lt;&gt;TRIM(A222),ISNUMBER(FIND(LEFT(A222,1),"&lt;=&gt;"))),IFERROR(OR(NOT(ISNUMBER(B222)),B222&lt;1,DAY(B222)&lt;&gt;1),TRUE),NOT(ISNUMBER(C222)),C222&lt;1,NOT(ISNUMBER(D222)),D222&lt;=0),"Check inputs",IF(COUNTIFS('Rent due'!$A$2:$A$251,A222,'Rent due'!$B$2:$B$251,B222,'Rent due'!$I$2:$I$251,"OK")=1,"OK","No valid rent row")))</f>
        <v/>
      </c>
    </row>
    <row r="223" spans="7:7">
      <c r="G223">
        <f>IF(COUNTA(A223:F223)=0,"",IF(OR(A223="",OR(ISNUMBER(SEARCH("~*",A223)),ISNUMBER(SEARCH("~?",A223)),ISNUMBER(SEARCH("~~",A223)),A223&lt;&gt;TRIM(A223),ISNUMBER(FIND(LEFT(A223,1),"&lt;=&gt;"))),IFERROR(OR(NOT(ISNUMBER(B223)),B223&lt;1,DAY(B223)&lt;&gt;1),TRUE),NOT(ISNUMBER(C223)),C223&lt;1,NOT(ISNUMBER(D223)),D223&lt;=0),"Check inputs",IF(COUNTIFS('Rent due'!$A$2:$A$251,A223,'Rent due'!$B$2:$B$251,B223,'Rent due'!$I$2:$I$251,"OK")=1,"OK","No valid rent row")))</f>
        <v/>
      </c>
    </row>
    <row r="224" spans="7:7">
      <c r="G224">
        <f>IF(COUNTA(A224:F224)=0,"",IF(OR(A224="",OR(ISNUMBER(SEARCH("~*",A224)),ISNUMBER(SEARCH("~?",A224)),ISNUMBER(SEARCH("~~",A224)),A224&lt;&gt;TRIM(A224),ISNUMBER(FIND(LEFT(A224,1),"&lt;=&gt;"))),IFERROR(OR(NOT(ISNUMBER(B224)),B224&lt;1,DAY(B224)&lt;&gt;1),TRUE),NOT(ISNUMBER(C224)),C224&lt;1,NOT(ISNUMBER(D224)),D224&lt;=0),"Check inputs",IF(COUNTIFS('Rent due'!$A$2:$A$251,A224,'Rent due'!$B$2:$B$251,B224,'Rent due'!$I$2:$I$251,"OK")=1,"OK","No valid rent row")))</f>
        <v/>
      </c>
    </row>
    <row r="225" spans="7:7">
      <c r="G225">
        <f>IF(COUNTA(A225:F225)=0,"",IF(OR(A225="",OR(ISNUMBER(SEARCH("~*",A225)),ISNUMBER(SEARCH("~?",A225)),ISNUMBER(SEARCH("~~",A225)),A225&lt;&gt;TRIM(A225),ISNUMBER(FIND(LEFT(A225,1),"&lt;=&gt;"))),IFERROR(OR(NOT(ISNUMBER(B225)),B225&lt;1,DAY(B225)&lt;&gt;1),TRUE),NOT(ISNUMBER(C225)),C225&lt;1,NOT(ISNUMBER(D225)),D225&lt;=0),"Check inputs",IF(COUNTIFS('Rent due'!$A$2:$A$251,A225,'Rent due'!$B$2:$B$251,B225,'Rent due'!$I$2:$I$251,"OK")=1,"OK","No valid rent row")))</f>
        <v/>
      </c>
    </row>
    <row r="226" spans="7:7">
      <c r="G226">
        <f>IF(COUNTA(A226:F226)=0,"",IF(OR(A226="",OR(ISNUMBER(SEARCH("~*",A226)),ISNUMBER(SEARCH("~?",A226)),ISNUMBER(SEARCH("~~",A226)),A226&lt;&gt;TRIM(A226),ISNUMBER(FIND(LEFT(A226,1),"&lt;=&gt;"))),IFERROR(OR(NOT(ISNUMBER(B226)),B226&lt;1,DAY(B226)&lt;&gt;1),TRUE),NOT(ISNUMBER(C226)),C226&lt;1,NOT(ISNUMBER(D226)),D226&lt;=0),"Check inputs",IF(COUNTIFS('Rent due'!$A$2:$A$251,A226,'Rent due'!$B$2:$B$251,B226,'Rent due'!$I$2:$I$251,"OK")=1,"OK","No valid rent row")))</f>
        <v/>
      </c>
    </row>
    <row r="227" spans="7:7">
      <c r="G227">
        <f>IF(COUNTA(A227:F227)=0,"",IF(OR(A227="",OR(ISNUMBER(SEARCH("~*",A227)),ISNUMBER(SEARCH("~?",A227)),ISNUMBER(SEARCH("~~",A227)),A227&lt;&gt;TRIM(A227),ISNUMBER(FIND(LEFT(A227,1),"&lt;=&gt;"))),IFERROR(OR(NOT(ISNUMBER(B227)),B227&lt;1,DAY(B227)&lt;&gt;1),TRUE),NOT(ISNUMBER(C227)),C227&lt;1,NOT(ISNUMBER(D227)),D227&lt;=0),"Check inputs",IF(COUNTIFS('Rent due'!$A$2:$A$251,A227,'Rent due'!$B$2:$B$251,B227,'Rent due'!$I$2:$I$251,"OK")=1,"OK","No valid rent row")))</f>
        <v/>
      </c>
    </row>
    <row r="228" spans="7:7">
      <c r="G228">
        <f>IF(COUNTA(A228:F228)=0,"",IF(OR(A228="",OR(ISNUMBER(SEARCH("~*",A228)),ISNUMBER(SEARCH("~?",A228)),ISNUMBER(SEARCH("~~",A228)),A228&lt;&gt;TRIM(A228),ISNUMBER(FIND(LEFT(A228,1),"&lt;=&gt;"))),IFERROR(OR(NOT(ISNUMBER(B228)),B228&lt;1,DAY(B228)&lt;&gt;1),TRUE),NOT(ISNUMBER(C228)),C228&lt;1,NOT(ISNUMBER(D228)),D228&lt;=0),"Check inputs",IF(COUNTIFS('Rent due'!$A$2:$A$251,A228,'Rent due'!$B$2:$B$251,B228,'Rent due'!$I$2:$I$251,"OK")=1,"OK","No valid rent row")))</f>
        <v/>
      </c>
    </row>
    <row r="229" spans="7:7">
      <c r="G229">
        <f>IF(COUNTA(A229:F229)=0,"",IF(OR(A229="",OR(ISNUMBER(SEARCH("~*",A229)),ISNUMBER(SEARCH("~?",A229)),ISNUMBER(SEARCH("~~",A229)),A229&lt;&gt;TRIM(A229),ISNUMBER(FIND(LEFT(A229,1),"&lt;=&gt;"))),IFERROR(OR(NOT(ISNUMBER(B229)),B229&lt;1,DAY(B229)&lt;&gt;1),TRUE),NOT(ISNUMBER(C229)),C229&lt;1,NOT(ISNUMBER(D229)),D229&lt;=0),"Check inputs",IF(COUNTIFS('Rent due'!$A$2:$A$251,A229,'Rent due'!$B$2:$B$251,B229,'Rent due'!$I$2:$I$251,"OK")=1,"OK","No valid rent row")))</f>
        <v/>
      </c>
    </row>
    <row r="230" spans="7:7">
      <c r="G230">
        <f>IF(COUNTA(A230:F230)=0,"",IF(OR(A230="",OR(ISNUMBER(SEARCH("~*",A230)),ISNUMBER(SEARCH("~?",A230)),ISNUMBER(SEARCH("~~",A230)),A230&lt;&gt;TRIM(A230),ISNUMBER(FIND(LEFT(A230,1),"&lt;=&gt;"))),IFERROR(OR(NOT(ISNUMBER(B230)),B230&lt;1,DAY(B230)&lt;&gt;1),TRUE),NOT(ISNUMBER(C230)),C230&lt;1,NOT(ISNUMBER(D230)),D230&lt;=0),"Check inputs",IF(COUNTIFS('Rent due'!$A$2:$A$251,A230,'Rent due'!$B$2:$B$251,B230,'Rent due'!$I$2:$I$251,"OK")=1,"OK","No valid rent row")))</f>
        <v/>
      </c>
    </row>
    <row r="231" spans="7:7">
      <c r="G231">
        <f>IF(COUNTA(A231:F231)=0,"",IF(OR(A231="",OR(ISNUMBER(SEARCH("~*",A231)),ISNUMBER(SEARCH("~?",A231)),ISNUMBER(SEARCH("~~",A231)),A231&lt;&gt;TRIM(A231),ISNUMBER(FIND(LEFT(A231,1),"&lt;=&gt;"))),IFERROR(OR(NOT(ISNUMBER(B231)),B231&lt;1,DAY(B231)&lt;&gt;1),TRUE),NOT(ISNUMBER(C231)),C231&lt;1,NOT(ISNUMBER(D231)),D231&lt;=0),"Check inputs",IF(COUNTIFS('Rent due'!$A$2:$A$251,A231,'Rent due'!$B$2:$B$251,B231,'Rent due'!$I$2:$I$251,"OK")=1,"OK","No valid rent row")))</f>
        <v/>
      </c>
    </row>
    <row r="232" spans="7:7">
      <c r="G232">
        <f>IF(COUNTA(A232:F232)=0,"",IF(OR(A232="",OR(ISNUMBER(SEARCH("~*",A232)),ISNUMBER(SEARCH("~?",A232)),ISNUMBER(SEARCH("~~",A232)),A232&lt;&gt;TRIM(A232),ISNUMBER(FIND(LEFT(A232,1),"&lt;=&gt;"))),IFERROR(OR(NOT(ISNUMBER(B232)),B232&lt;1,DAY(B232)&lt;&gt;1),TRUE),NOT(ISNUMBER(C232)),C232&lt;1,NOT(ISNUMBER(D232)),D232&lt;=0),"Check inputs",IF(COUNTIFS('Rent due'!$A$2:$A$251,A232,'Rent due'!$B$2:$B$251,B232,'Rent due'!$I$2:$I$251,"OK")=1,"OK","No valid rent row")))</f>
        <v/>
      </c>
    </row>
    <row r="233" spans="7:7">
      <c r="G233">
        <f>IF(COUNTA(A233:F233)=0,"",IF(OR(A233="",OR(ISNUMBER(SEARCH("~*",A233)),ISNUMBER(SEARCH("~?",A233)),ISNUMBER(SEARCH("~~",A233)),A233&lt;&gt;TRIM(A233),ISNUMBER(FIND(LEFT(A233,1),"&lt;=&gt;"))),IFERROR(OR(NOT(ISNUMBER(B233)),B233&lt;1,DAY(B233)&lt;&gt;1),TRUE),NOT(ISNUMBER(C233)),C233&lt;1,NOT(ISNUMBER(D233)),D233&lt;=0),"Check inputs",IF(COUNTIFS('Rent due'!$A$2:$A$251,A233,'Rent due'!$B$2:$B$251,B233,'Rent due'!$I$2:$I$251,"OK")=1,"OK","No valid rent row")))</f>
        <v/>
      </c>
    </row>
    <row r="234" spans="7:7">
      <c r="G234">
        <f>IF(COUNTA(A234:F234)=0,"",IF(OR(A234="",OR(ISNUMBER(SEARCH("~*",A234)),ISNUMBER(SEARCH("~?",A234)),ISNUMBER(SEARCH("~~",A234)),A234&lt;&gt;TRIM(A234),ISNUMBER(FIND(LEFT(A234,1),"&lt;=&gt;"))),IFERROR(OR(NOT(ISNUMBER(B234)),B234&lt;1,DAY(B234)&lt;&gt;1),TRUE),NOT(ISNUMBER(C234)),C234&lt;1,NOT(ISNUMBER(D234)),D234&lt;=0),"Check inputs",IF(COUNTIFS('Rent due'!$A$2:$A$251,A234,'Rent due'!$B$2:$B$251,B234,'Rent due'!$I$2:$I$251,"OK")=1,"OK","No valid rent row")))</f>
        <v/>
      </c>
    </row>
    <row r="235" spans="7:7">
      <c r="G235">
        <f>IF(COUNTA(A235:F235)=0,"",IF(OR(A235="",OR(ISNUMBER(SEARCH("~*",A235)),ISNUMBER(SEARCH("~?",A235)),ISNUMBER(SEARCH("~~",A235)),A235&lt;&gt;TRIM(A235),ISNUMBER(FIND(LEFT(A235,1),"&lt;=&gt;"))),IFERROR(OR(NOT(ISNUMBER(B235)),B235&lt;1,DAY(B235)&lt;&gt;1),TRUE),NOT(ISNUMBER(C235)),C235&lt;1,NOT(ISNUMBER(D235)),D235&lt;=0),"Check inputs",IF(COUNTIFS('Rent due'!$A$2:$A$251,A235,'Rent due'!$B$2:$B$251,B235,'Rent due'!$I$2:$I$251,"OK")=1,"OK","No valid rent row")))</f>
        <v/>
      </c>
    </row>
    <row r="236" spans="7:7">
      <c r="G236">
        <f>IF(COUNTA(A236:F236)=0,"",IF(OR(A236="",OR(ISNUMBER(SEARCH("~*",A236)),ISNUMBER(SEARCH("~?",A236)),ISNUMBER(SEARCH("~~",A236)),A236&lt;&gt;TRIM(A236),ISNUMBER(FIND(LEFT(A236,1),"&lt;=&gt;"))),IFERROR(OR(NOT(ISNUMBER(B236)),B236&lt;1,DAY(B236)&lt;&gt;1),TRUE),NOT(ISNUMBER(C236)),C236&lt;1,NOT(ISNUMBER(D236)),D236&lt;=0),"Check inputs",IF(COUNTIFS('Rent due'!$A$2:$A$251,A236,'Rent due'!$B$2:$B$251,B236,'Rent due'!$I$2:$I$251,"OK")=1,"OK","No valid rent row")))</f>
        <v/>
      </c>
    </row>
    <row r="237" spans="7:7">
      <c r="G237">
        <f>IF(COUNTA(A237:F237)=0,"",IF(OR(A237="",OR(ISNUMBER(SEARCH("~*",A237)),ISNUMBER(SEARCH("~?",A237)),ISNUMBER(SEARCH("~~",A237)),A237&lt;&gt;TRIM(A237),ISNUMBER(FIND(LEFT(A237,1),"&lt;=&gt;"))),IFERROR(OR(NOT(ISNUMBER(B237)),B237&lt;1,DAY(B237)&lt;&gt;1),TRUE),NOT(ISNUMBER(C237)),C237&lt;1,NOT(ISNUMBER(D237)),D237&lt;=0),"Check inputs",IF(COUNTIFS('Rent due'!$A$2:$A$251,A237,'Rent due'!$B$2:$B$251,B237,'Rent due'!$I$2:$I$251,"OK")=1,"OK","No valid rent row")))</f>
        <v/>
      </c>
    </row>
    <row r="238" spans="7:7">
      <c r="G238">
        <f>IF(COUNTA(A238:F238)=0,"",IF(OR(A238="",OR(ISNUMBER(SEARCH("~*",A238)),ISNUMBER(SEARCH("~?",A238)),ISNUMBER(SEARCH("~~",A238)),A238&lt;&gt;TRIM(A238),ISNUMBER(FIND(LEFT(A238,1),"&lt;=&gt;"))),IFERROR(OR(NOT(ISNUMBER(B238)),B238&lt;1,DAY(B238)&lt;&gt;1),TRUE),NOT(ISNUMBER(C238)),C238&lt;1,NOT(ISNUMBER(D238)),D238&lt;=0),"Check inputs",IF(COUNTIFS('Rent due'!$A$2:$A$251,A238,'Rent due'!$B$2:$B$251,B238,'Rent due'!$I$2:$I$251,"OK")=1,"OK","No valid rent row")))</f>
        <v/>
      </c>
    </row>
    <row r="239" spans="7:7">
      <c r="G239">
        <f>IF(COUNTA(A239:F239)=0,"",IF(OR(A239="",OR(ISNUMBER(SEARCH("~*",A239)),ISNUMBER(SEARCH("~?",A239)),ISNUMBER(SEARCH("~~",A239)),A239&lt;&gt;TRIM(A239),ISNUMBER(FIND(LEFT(A239,1),"&lt;=&gt;"))),IFERROR(OR(NOT(ISNUMBER(B239)),B239&lt;1,DAY(B239)&lt;&gt;1),TRUE),NOT(ISNUMBER(C239)),C239&lt;1,NOT(ISNUMBER(D239)),D239&lt;=0),"Check inputs",IF(COUNTIFS('Rent due'!$A$2:$A$251,A239,'Rent due'!$B$2:$B$251,B239,'Rent due'!$I$2:$I$251,"OK")=1,"OK","No valid rent row")))</f>
        <v/>
      </c>
    </row>
    <row r="240" spans="7:7">
      <c r="G240">
        <f>IF(COUNTA(A240:F240)=0,"",IF(OR(A240="",OR(ISNUMBER(SEARCH("~*",A240)),ISNUMBER(SEARCH("~?",A240)),ISNUMBER(SEARCH("~~",A240)),A240&lt;&gt;TRIM(A240),ISNUMBER(FIND(LEFT(A240,1),"&lt;=&gt;"))),IFERROR(OR(NOT(ISNUMBER(B240)),B240&lt;1,DAY(B240)&lt;&gt;1),TRUE),NOT(ISNUMBER(C240)),C240&lt;1,NOT(ISNUMBER(D240)),D240&lt;=0),"Check inputs",IF(COUNTIFS('Rent due'!$A$2:$A$251,A240,'Rent due'!$B$2:$B$251,B240,'Rent due'!$I$2:$I$251,"OK")=1,"OK","No valid rent row")))</f>
        <v/>
      </c>
    </row>
    <row r="241" spans="7:7">
      <c r="G241">
        <f>IF(COUNTA(A241:F241)=0,"",IF(OR(A241="",OR(ISNUMBER(SEARCH("~*",A241)),ISNUMBER(SEARCH("~?",A241)),ISNUMBER(SEARCH("~~",A241)),A241&lt;&gt;TRIM(A241),ISNUMBER(FIND(LEFT(A241,1),"&lt;=&gt;"))),IFERROR(OR(NOT(ISNUMBER(B241)),B241&lt;1,DAY(B241)&lt;&gt;1),TRUE),NOT(ISNUMBER(C241)),C241&lt;1,NOT(ISNUMBER(D241)),D241&lt;=0),"Check inputs",IF(COUNTIFS('Rent due'!$A$2:$A$251,A241,'Rent due'!$B$2:$B$251,B241,'Rent due'!$I$2:$I$251,"OK")=1,"OK","No valid rent row")))</f>
        <v/>
      </c>
    </row>
    <row r="242" spans="7:7">
      <c r="G242">
        <f>IF(COUNTA(A242:F242)=0,"",IF(OR(A242="",OR(ISNUMBER(SEARCH("~*",A242)),ISNUMBER(SEARCH("~?",A242)),ISNUMBER(SEARCH("~~",A242)),A242&lt;&gt;TRIM(A242),ISNUMBER(FIND(LEFT(A242,1),"&lt;=&gt;"))),IFERROR(OR(NOT(ISNUMBER(B242)),B242&lt;1,DAY(B242)&lt;&gt;1),TRUE),NOT(ISNUMBER(C242)),C242&lt;1,NOT(ISNUMBER(D242)),D242&lt;=0),"Check inputs",IF(COUNTIFS('Rent due'!$A$2:$A$251,A242,'Rent due'!$B$2:$B$251,B242,'Rent due'!$I$2:$I$251,"OK")=1,"OK","No valid rent row")))</f>
        <v/>
      </c>
    </row>
    <row r="243" spans="7:7">
      <c r="G243">
        <f>IF(COUNTA(A243:F243)=0,"",IF(OR(A243="",OR(ISNUMBER(SEARCH("~*",A243)),ISNUMBER(SEARCH("~?",A243)),ISNUMBER(SEARCH("~~",A243)),A243&lt;&gt;TRIM(A243),ISNUMBER(FIND(LEFT(A243,1),"&lt;=&gt;"))),IFERROR(OR(NOT(ISNUMBER(B243)),B243&lt;1,DAY(B243)&lt;&gt;1),TRUE),NOT(ISNUMBER(C243)),C243&lt;1,NOT(ISNUMBER(D243)),D243&lt;=0),"Check inputs",IF(COUNTIFS('Rent due'!$A$2:$A$251,A243,'Rent due'!$B$2:$B$251,B243,'Rent due'!$I$2:$I$251,"OK")=1,"OK","No valid rent row")))</f>
        <v/>
      </c>
    </row>
    <row r="244" spans="7:7">
      <c r="G244">
        <f>IF(COUNTA(A244:F244)=0,"",IF(OR(A244="",OR(ISNUMBER(SEARCH("~*",A244)),ISNUMBER(SEARCH("~?",A244)),ISNUMBER(SEARCH("~~",A244)),A244&lt;&gt;TRIM(A244),ISNUMBER(FIND(LEFT(A244,1),"&lt;=&gt;"))),IFERROR(OR(NOT(ISNUMBER(B244)),B244&lt;1,DAY(B244)&lt;&gt;1),TRUE),NOT(ISNUMBER(C244)),C244&lt;1,NOT(ISNUMBER(D244)),D244&lt;=0),"Check inputs",IF(COUNTIFS('Rent due'!$A$2:$A$251,A244,'Rent due'!$B$2:$B$251,B244,'Rent due'!$I$2:$I$251,"OK")=1,"OK","No valid rent row")))</f>
        <v/>
      </c>
    </row>
    <row r="245" spans="7:7">
      <c r="G245">
        <f>IF(COUNTA(A245:F245)=0,"",IF(OR(A245="",OR(ISNUMBER(SEARCH("~*",A245)),ISNUMBER(SEARCH("~?",A245)),ISNUMBER(SEARCH("~~",A245)),A245&lt;&gt;TRIM(A245),ISNUMBER(FIND(LEFT(A245,1),"&lt;=&gt;"))),IFERROR(OR(NOT(ISNUMBER(B245)),B245&lt;1,DAY(B245)&lt;&gt;1),TRUE),NOT(ISNUMBER(C245)),C245&lt;1,NOT(ISNUMBER(D245)),D245&lt;=0),"Check inputs",IF(COUNTIFS('Rent due'!$A$2:$A$251,A245,'Rent due'!$B$2:$B$251,B245,'Rent due'!$I$2:$I$251,"OK")=1,"OK","No valid rent row")))</f>
        <v/>
      </c>
    </row>
    <row r="246" spans="7:7">
      <c r="G246">
        <f>IF(COUNTA(A246:F246)=0,"",IF(OR(A246="",OR(ISNUMBER(SEARCH("~*",A246)),ISNUMBER(SEARCH("~?",A246)),ISNUMBER(SEARCH("~~",A246)),A246&lt;&gt;TRIM(A246),ISNUMBER(FIND(LEFT(A246,1),"&lt;=&gt;"))),IFERROR(OR(NOT(ISNUMBER(B246)),B246&lt;1,DAY(B246)&lt;&gt;1),TRUE),NOT(ISNUMBER(C246)),C246&lt;1,NOT(ISNUMBER(D246)),D246&lt;=0),"Check inputs",IF(COUNTIFS('Rent due'!$A$2:$A$251,A246,'Rent due'!$B$2:$B$251,B246,'Rent due'!$I$2:$I$251,"OK")=1,"OK","No valid rent row")))</f>
        <v/>
      </c>
    </row>
    <row r="247" spans="7:7">
      <c r="G247">
        <f>IF(COUNTA(A247:F247)=0,"",IF(OR(A247="",OR(ISNUMBER(SEARCH("~*",A247)),ISNUMBER(SEARCH("~?",A247)),ISNUMBER(SEARCH("~~",A247)),A247&lt;&gt;TRIM(A247),ISNUMBER(FIND(LEFT(A247,1),"&lt;=&gt;"))),IFERROR(OR(NOT(ISNUMBER(B247)),B247&lt;1,DAY(B247)&lt;&gt;1),TRUE),NOT(ISNUMBER(C247)),C247&lt;1,NOT(ISNUMBER(D247)),D247&lt;=0),"Check inputs",IF(COUNTIFS('Rent due'!$A$2:$A$251,A247,'Rent due'!$B$2:$B$251,B247,'Rent due'!$I$2:$I$251,"OK")=1,"OK","No valid rent row")))</f>
        <v/>
      </c>
    </row>
    <row r="248" spans="7:7">
      <c r="G248">
        <f>IF(COUNTA(A248:F248)=0,"",IF(OR(A248="",OR(ISNUMBER(SEARCH("~*",A248)),ISNUMBER(SEARCH("~?",A248)),ISNUMBER(SEARCH("~~",A248)),A248&lt;&gt;TRIM(A248),ISNUMBER(FIND(LEFT(A248,1),"&lt;=&gt;"))),IFERROR(OR(NOT(ISNUMBER(B248)),B248&lt;1,DAY(B248)&lt;&gt;1),TRUE),NOT(ISNUMBER(C248)),C248&lt;1,NOT(ISNUMBER(D248)),D248&lt;=0),"Check inputs",IF(COUNTIFS('Rent due'!$A$2:$A$251,A248,'Rent due'!$B$2:$B$251,B248,'Rent due'!$I$2:$I$251,"OK")=1,"OK","No valid rent row")))</f>
        <v/>
      </c>
    </row>
    <row r="249" spans="7:7">
      <c r="G249">
        <f>IF(COUNTA(A249:F249)=0,"",IF(OR(A249="",OR(ISNUMBER(SEARCH("~*",A249)),ISNUMBER(SEARCH("~?",A249)),ISNUMBER(SEARCH("~~",A249)),A249&lt;&gt;TRIM(A249),ISNUMBER(FIND(LEFT(A249,1),"&lt;=&gt;"))),IFERROR(OR(NOT(ISNUMBER(B249)),B249&lt;1,DAY(B249)&lt;&gt;1),TRUE),NOT(ISNUMBER(C249)),C249&lt;1,NOT(ISNUMBER(D249)),D249&lt;=0),"Check inputs",IF(COUNTIFS('Rent due'!$A$2:$A$251,A249,'Rent due'!$B$2:$B$251,B249,'Rent due'!$I$2:$I$251,"OK")=1,"OK","No valid rent row")))</f>
        <v/>
      </c>
    </row>
    <row r="250" spans="7:7">
      <c r="G250">
        <f>IF(COUNTA(A250:F250)=0,"",IF(OR(A250="",OR(ISNUMBER(SEARCH("~*",A250)),ISNUMBER(SEARCH("~?",A250)),ISNUMBER(SEARCH("~~",A250)),A250&lt;&gt;TRIM(A250),ISNUMBER(FIND(LEFT(A250,1),"&lt;=&gt;"))),IFERROR(OR(NOT(ISNUMBER(B250)),B250&lt;1,DAY(B250)&lt;&gt;1),TRUE),NOT(ISNUMBER(C250)),C250&lt;1,NOT(ISNUMBER(D250)),D250&lt;=0),"Check inputs",IF(COUNTIFS('Rent due'!$A$2:$A$251,A250,'Rent due'!$B$2:$B$251,B250,'Rent due'!$I$2:$I$251,"OK")=1,"OK","No valid rent row")))</f>
        <v/>
      </c>
    </row>
    <row r="251" spans="7:7">
      <c r="G251">
        <f>IF(COUNTA(A251:F251)=0,"",IF(OR(A251="",OR(ISNUMBER(SEARCH("~*",A251)),ISNUMBER(SEARCH("~?",A251)),ISNUMBER(SEARCH("~~",A251)),A251&lt;&gt;TRIM(A251),ISNUMBER(FIND(LEFT(A251,1),"&lt;=&gt;"))),IFERROR(OR(NOT(ISNUMBER(B251)),B251&lt;1,DAY(B251)&lt;&gt;1),TRUE),NOT(ISNUMBER(C251)),C251&lt;1,NOT(ISNUMBER(D251)),D251&lt;=0),"Check inputs",IF(COUNTIFS('Rent due'!$A$2:$A$251,A251,'Rent due'!$B$2:$B$251,B251,'Rent due'!$I$2:$I$251,"OK")=1,"OK","No valid rent row")))</f>
        <v/>
      </c>
    </row>
  </sheetData>
  <autoFilter ref="A1:G251"/>
  <dataValidations count="3">
    <dataValidation type="custom" allowBlank="1" showInputMessage="1" showErrorMessage="1" error="Use the first day of the rent month." sqref="B2:B251">
      <formula1>AND(ISNUMBER(B2),DAY(B2)=1)</formula1>
    </dataValidation>
    <dataValidation type="decimal" operator="greaterThan" allowBlank="1" showInputMessage="1" showErrorMessage="1" sqref="D2:D251">
      <formula1>0</formula1>
    </dataValidation>
    <dataValidation type="list" allowBlank="1" showInputMessage="1" showErrorMessage="1" sqref="E2:E251">
      <formula1>"ACH,Zelle,Check,Cash,Other"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Monthly close</vt:lpstr>
      <vt:lpstr>Rent due</vt:lpstr>
      <vt:lpstr>Payments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2026-11-04T10:46:53Z</dcterms:created>
  <dcterms:modified xsi:type="dcterms:W3CDTF">2026-11-04T10:46:53Z</dcterms:modified>
</cp:coreProperties>
</file>